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A\Documents\NEEMIAS - PROCESSOS\01 - MODALIDADES\CONCORRÊNCIA PRESENCIAL\CONCORRÊNCIA N° 004-2025 - AUDITÓRIO - FECHAR NO GEO\SUBIR NO GEO\"/>
    </mc:Choice>
  </mc:AlternateContent>
  <xr:revisionPtr revIDLastSave="0" documentId="8_{78BF2122-CB71-4FD5-9CC2-CC8FE1157B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mo" sheetId="2" r:id="rId1"/>
    <sheet name="Orçamento Sintético" sheetId="1" r:id="rId2"/>
    <sheet name="Orç analitico" sheetId="3" r:id="rId3"/>
    <sheet name="cronogram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I22" i="5"/>
  <c r="I21" i="5"/>
  <c r="G24" i="5"/>
  <c r="F24" i="5"/>
  <c r="E24" i="5"/>
  <c r="E21" i="5"/>
  <c r="F21" i="5"/>
  <c r="G21" i="5"/>
  <c r="H21" i="5"/>
  <c r="D21" i="5"/>
  <c r="D24" i="5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5" i="2"/>
  <c r="J5" i="2"/>
  <c r="I122" i="1"/>
  <c r="J122" i="1"/>
  <c r="I123" i="1"/>
  <c r="I121" i="1" s="1"/>
  <c r="I5" i="1"/>
  <c r="H9" i="1"/>
  <c r="G9" i="1" s="1"/>
</calcChain>
</file>

<file path=xl/sharedStrings.xml><?xml version="1.0" encoding="utf-8"?>
<sst xmlns="http://schemas.openxmlformats.org/spreadsheetml/2006/main" count="5974" uniqueCount="1068">
  <si>
    <t>Obra</t>
  </si>
  <si>
    <t>Bancos</t>
  </si>
  <si>
    <t>B.D.I.</t>
  </si>
  <si>
    <t>Encargos Sociais</t>
  </si>
  <si>
    <t>CONSTRUÇÃO DO AUDITÓRIO DE RIO MARIA</t>
  </si>
  <si>
    <t xml:space="preserve">SINAPI - 11/2024 - Pará
SBC - 01/2025 - Pará
ORSE - 12/2024 - Sergipe
SEDOP - 10/2024 - Pará
</t>
  </si>
  <si>
    <t>27,03%</t>
  </si>
  <si>
    <t>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</si>
  <si>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</si>
  <si>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</si>
  <si>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</si>
  <si>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</si>
  <si>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</si>
  <si>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</si>
  <si>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</si>
  <si>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</si>
  <si>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</si>
  <si>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</si>
  <si>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</si>
  <si>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</si>
  <si>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</si>
  <si>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</si>
  <si>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</si>
  <si>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</si>
  <si>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</si>
  <si>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</si>
  <si>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1.2 </t>
  </si>
  <si>
    <t xml:space="preserve"> 99059 </t>
  </si>
  <si>
    <t>LOCAÇÃO CONVENCIONAL DE OBRA, UTILIZANDO GABARITO DE TÁBUAS CORRIDAS PONTALETADAS A CADA 2,00M -  2 UTILIZAÇÕES. AF_03/2024</t>
  </si>
  <si>
    <t>M</t>
  </si>
  <si>
    <t xml:space="preserve"> 1.3 </t>
  </si>
  <si>
    <t xml:space="preserve"> 98525 </t>
  </si>
  <si>
    <t>LIMPEZA MECANIZADA DE CAMADA VEGETAL, VEGETAÇÃO E PEQUENAS ÁRVORES (DIÂMETRO DE TRONCO MENOR QUE 0,20 M), COM TRATOR DE ESTEIRAS. AF_03/2024</t>
  </si>
  <si>
    <t xml:space="preserve"> 1.4 </t>
  </si>
  <si>
    <t xml:space="preserve"> 98459 </t>
  </si>
  <si>
    <t>TAPUME COM TELHA METÁLICA. AF_03/2024</t>
  </si>
  <si>
    <t xml:space="preserve"> 2 </t>
  </si>
  <si>
    <t>MOBILIZAÇÃO E DESMOBILIZAÇÃO</t>
  </si>
  <si>
    <t xml:space="preserve"> 2.1 </t>
  </si>
  <si>
    <t xml:space="preserve"> MOB AUD </t>
  </si>
  <si>
    <t>Próprio</t>
  </si>
  <si>
    <t>MOBILIZAÇÃO AUDITÓRIO</t>
  </si>
  <si>
    <t>UN</t>
  </si>
  <si>
    <t xml:space="preserve"> 3 </t>
  </si>
  <si>
    <t>ADMINISTRAÇÃO LOCAL DA OBRA</t>
  </si>
  <si>
    <t xml:space="preserve"> 3.1 </t>
  </si>
  <si>
    <t xml:space="preserve"> ADM AUD </t>
  </si>
  <si>
    <t>ADMINISTRAÇÃO AUDITÓRIO</t>
  </si>
  <si>
    <t xml:space="preserve"> 4 </t>
  </si>
  <si>
    <t>MOVIMENTO DE TERRA</t>
  </si>
  <si>
    <t xml:space="preserve"> 4.1 </t>
  </si>
  <si>
    <t xml:space="preserve"> 93358 </t>
  </si>
  <si>
    <t>ESCAVAÇÃO MANUAL DE VALA. AF_09/2024</t>
  </si>
  <si>
    <t>m³</t>
  </si>
  <si>
    <t xml:space="preserve"> 4.2 </t>
  </si>
  <si>
    <t xml:space="preserve"> 030011 </t>
  </si>
  <si>
    <t>SEDOP</t>
  </si>
  <si>
    <t>Aterro incluindo carga, descarga, transporte e apiloamento</t>
  </si>
  <si>
    <t xml:space="preserve"> 4.3 </t>
  </si>
  <si>
    <t xml:space="preserve"> 104737 </t>
  </si>
  <si>
    <t>REATERRO MANUAL DE VALAS, COM PLACA VIBRATÓRIA. AF_08/2023</t>
  </si>
  <si>
    <t xml:space="preserve"> 5 </t>
  </si>
  <si>
    <t>FUNDAÇÕES</t>
  </si>
  <si>
    <t xml:space="preserve"> 5.1 </t>
  </si>
  <si>
    <t xml:space="preserve"> 96617 </t>
  </si>
  <si>
    <t>LASTRO DE CONCRETO MAGRO, APLICADO EM BLOCOS DE COROAMENTO OU SAPATAS, ESPESSURA DE 3 CM. AF_01/2024</t>
  </si>
  <si>
    <t xml:space="preserve"> 5.2 </t>
  </si>
  <si>
    <t xml:space="preserve"> 080314 </t>
  </si>
  <si>
    <t>Impermeabilização asfáltica para concreto e alvenaria (3 demãos)</t>
  </si>
  <si>
    <t xml:space="preserve"> 5.3 </t>
  </si>
  <si>
    <t xml:space="preserve"> 050038 </t>
  </si>
  <si>
    <t>Armação p/ concreto</t>
  </si>
  <si>
    <t>kg</t>
  </si>
  <si>
    <t xml:space="preserve"> 5.4 </t>
  </si>
  <si>
    <t xml:space="preserve"> 050035 </t>
  </si>
  <si>
    <t>Formas para concreto em chapa de madeira compensada resinada e=15mm
(REAP 2x) - incl. desforma</t>
  </si>
  <si>
    <t xml:space="preserve"> 5.5 </t>
  </si>
  <si>
    <t xml:space="preserve"> 94964 </t>
  </si>
  <si>
    <t>CONCRETO FCK = 20MPA, TRAÇO 1:2,7:3 (EM MASSA SECA DE CIMENTO/ AREIA MÉDIA/ BRITA 1) - PREPARO MECÂNICO COM BETONEIRA 400 L. AF_05/2021</t>
  </si>
  <si>
    <t xml:space="preserve"> 5.6 </t>
  </si>
  <si>
    <t xml:space="preserve"> 103670 </t>
  </si>
  <si>
    <t>LANÇAMENTO COM USO DE BALDES, ADENSAMENTO E ACABAMENTO DE CONCRETO EM ESTRUTURAS. AF_02/2022</t>
  </si>
  <si>
    <t xml:space="preserve"> 6 </t>
  </si>
  <si>
    <t>ESTRUTURAS</t>
  </si>
  <si>
    <t xml:space="preserve"> 6.1 </t>
  </si>
  <si>
    <t xml:space="preserve"> 93182 </t>
  </si>
  <si>
    <t>VERGA PRÉ-MOLDADA PARA JANELAS COM ATÉ 1,5 M DE VÃO. AF_03/2016</t>
  </si>
  <si>
    <t xml:space="preserve"> 6.2 </t>
  </si>
  <si>
    <t xml:space="preserve"> 93184 </t>
  </si>
  <si>
    <t>VERGA PRÉ-MOLDADA COM ATÉ 1,5 M DE VÃO, ESPESSURA DE *20* CM. AF_03/2024</t>
  </si>
  <si>
    <t xml:space="preserve"> 6.3 </t>
  </si>
  <si>
    <t xml:space="preserve"> 93194 </t>
  </si>
  <si>
    <t>CONTRAVERGA PRÉ-MOLDADA, ESPESSURA DE *20* CM. AF_03/2024</t>
  </si>
  <si>
    <t xml:space="preserve"> 6.4 </t>
  </si>
  <si>
    <t xml:space="preserve"> 6.5 </t>
  </si>
  <si>
    <t xml:space="preserve"> 6.6 </t>
  </si>
  <si>
    <t xml:space="preserve"> 6.7 </t>
  </si>
  <si>
    <t xml:space="preserve"> 7 </t>
  </si>
  <si>
    <t>PAREDES E REVESTIMENTOS</t>
  </si>
  <si>
    <t xml:space="preserve"> 7.1 </t>
  </si>
  <si>
    <t xml:space="preserve"> 103316 </t>
  </si>
  <si>
    <t>ALVENARIA DE VEDAÇÃO DE BLOCOS VAZADOS DE CONCRETO DE 9X19X39 CM (ESPESSURA 9 CM) E ARGAMASSA DE ASSENTAMENTO COM PREPARO EM BETONEIRA. AF_12/2021</t>
  </si>
  <si>
    <t xml:space="preserve"> 7.2 </t>
  </si>
  <si>
    <t xml:space="preserve"> 060045 </t>
  </si>
  <si>
    <t>Alvenaria tijolo de barro a singelo</t>
  </si>
  <si>
    <t xml:space="preserve"> 7.3 </t>
  </si>
  <si>
    <t xml:space="preserve"> 87893 </t>
  </si>
  <si>
    <t>CHAPISCO APLICADO EM ALVENARIA (SEM PRESENÇA DE VÃOS) E ESTRUTURAS DE CONCRETO DE FACHADA, COM COLHER DE PEDREIRO.  ARGAMASSA TRAÇO 1:3 COM PREPARO MANUAL. AF_10/2022</t>
  </si>
  <si>
    <t xml:space="preserve"> 7.4 </t>
  </si>
  <si>
    <t xml:space="preserve"> 110763 </t>
  </si>
  <si>
    <t>Reboco com argamassa 1:6:Adit. Plast.</t>
  </si>
  <si>
    <t xml:space="preserve"> 7.5 </t>
  </si>
  <si>
    <t xml:space="preserve"> 110762 </t>
  </si>
  <si>
    <t>Emboço com argamassa 1:6:Adit. Plast.</t>
  </si>
  <si>
    <t xml:space="preserve"> 7.6 </t>
  </si>
  <si>
    <t xml:space="preserve"> 87267 </t>
  </si>
  <si>
    <t>REVESTIMENTO CERÂMICO PARA PAREDES INTERNAS COM PLACAS TIPO ESMALTADA DE DIMENSÕES 20X20 CM APLICADAS A MEIA ALTURA DAS PAREDES. AF_02/2023_PE</t>
  </si>
  <si>
    <t xml:space="preserve"> 8 </t>
  </si>
  <si>
    <t>PISOS, SOLEIRAS, PEITORIS</t>
  </si>
  <si>
    <t xml:space="preserve"> 8.1 </t>
  </si>
  <si>
    <t xml:space="preserve"> 87690 </t>
  </si>
  <si>
    <t>CONTRAPISO EM ARGAMASSA TRAÇO 1:4 (CIMENTO E AREIA), PREPARO MECÂNICO COM BETONEIRA 400 L, APLICADO EM ÁREAS SECAS SOBRE LAJE, NÃO ADERIDO, ACABAMENTO NÃO REFORÇADO, ESPESSURA 5CM. AF_07/2021</t>
  </si>
  <si>
    <t xml:space="preserve"> 8.2 </t>
  </si>
  <si>
    <t xml:space="preserve"> 130110 </t>
  </si>
  <si>
    <t>Camada regularizadora no traço 1:4</t>
  </si>
  <si>
    <t xml:space="preserve"> 8.3 </t>
  </si>
  <si>
    <t xml:space="preserve"> 110644 </t>
  </si>
  <si>
    <t>Revestimento Cerâmico Padrão Médio - incl. rejuntamento</t>
  </si>
  <si>
    <t xml:space="preserve"> 8.4 </t>
  </si>
  <si>
    <t xml:space="preserve"> 130122 </t>
  </si>
  <si>
    <t>Piso vinílico - assente na cola</t>
  </si>
  <si>
    <t xml:space="preserve"> 8.5 </t>
  </si>
  <si>
    <t xml:space="preserve"> 130483 </t>
  </si>
  <si>
    <t>Carpete e=4mm</t>
  </si>
  <si>
    <t xml:space="preserve"> 8.6 </t>
  </si>
  <si>
    <t xml:space="preserve"> 130492 </t>
  </si>
  <si>
    <t>Calçada (incl.alicerce, baldrame e concreto c/ junta seca)</t>
  </si>
  <si>
    <t xml:space="preserve"> 8.7 </t>
  </si>
  <si>
    <t xml:space="preserve"> 98689 </t>
  </si>
  <si>
    <t>SOLEIRA EM GRANITO, LARGURA 15 CM, ESPESSURA 2,0 CM. AF_09/2020</t>
  </si>
  <si>
    <t xml:space="preserve"> 8.8 </t>
  </si>
  <si>
    <t xml:space="preserve"> 101965 </t>
  </si>
  <si>
    <t>PEITORIL LINEAR EM GRANITO OU MÁRMORE, L = 15CM, COMPRIMENTO DE ATÉ 2M, ASSENTADO COM ARGAMASSA 1:6 COM ADITIVO. AF_11/2020</t>
  </si>
  <si>
    <t xml:space="preserve"> 9 </t>
  </si>
  <si>
    <t>ESQUADRIAS</t>
  </si>
  <si>
    <t xml:space="preserve"> 9.1 </t>
  </si>
  <si>
    <t xml:space="preserve"> 90843 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</si>
  <si>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</si>
  <si>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 xml:space="preserve"> 9.2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</si>
  <si>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</si>
  <si>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</si>
  <si>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9.3 </t>
  </si>
  <si>
    <t xml:space="preserve"> 091512 </t>
  </si>
  <si>
    <t>Esquadria de correr em vidro temperado de 8mm</t>
  </si>
  <si>
    <t xml:space="preserve"> 9.4 </t>
  </si>
  <si>
    <t xml:space="preserve"> 091379 </t>
  </si>
  <si>
    <t>Porta em vidro temperado c/ ferragens -(sem mola)</t>
  </si>
  <si>
    <t xml:space="preserve"> 10 </t>
  </si>
  <si>
    <t>PINTURA</t>
  </si>
  <si>
    <t xml:space="preserve"> 10.1 </t>
  </si>
  <si>
    <t xml:space="preserve"> 151284 </t>
  </si>
  <si>
    <t>Latex acrílica semi-brilho c/ massa e selador - interna e externa</t>
  </si>
  <si>
    <t xml:space="preserve"> 10.2 </t>
  </si>
  <si>
    <t xml:space="preserve"> 150377 </t>
  </si>
  <si>
    <t>Esmalte s/ madeira c/ selador sem massa</t>
  </si>
  <si>
    <t xml:space="preserve"> 11 </t>
  </si>
  <si>
    <t>INSTALAÇÕES ELÉTRICAS</t>
  </si>
  <si>
    <t xml:space="preserve"> 11.1 </t>
  </si>
  <si>
    <t xml:space="preserve"> 170081 </t>
  </si>
  <si>
    <t>Ponto de luz / força (c/tubul., cx. e fiaçao) ate 200W</t>
  </si>
  <si>
    <t>pt</t>
  </si>
  <si>
    <t xml:space="preserve"> 11.2 </t>
  </si>
  <si>
    <t xml:space="preserve"> 100905 </t>
  </si>
  <si>
    <t>LUMINÁRIA DUPLA TIPO CALHA, DE SOBREPOR, COM 4 LÂMPADAS TUBULARES FLUORESCENTES DE 18 W,COM REATORES DE PARTIDA RÁPIDA - FORNECIMENTO E INSTALAÇÃO. AF_02/2020</t>
  </si>
  <si>
    <t xml:space="preserve"> 11.3 </t>
  </si>
  <si>
    <t xml:space="preserve"> 97586 </t>
  </si>
  <si>
    <t>LUMINÁRIA TIPO CALHA, DE SOBREPOR, COM 2 LÂMPADAS TUBULARES FLUORESCENTES DE 36 W, COM REATOR DE PARTIDA RÁPIDA - FORNECIMENTO E INSTALAÇÃO. AF_02/2020</t>
  </si>
  <si>
    <t xml:space="preserve"> 11.4 </t>
  </si>
  <si>
    <t xml:space="preserve"> 97585 </t>
  </si>
  <si>
    <t>LUMINÁRIA TIPO CALHA, DE SOBREPOR, COM 2 LÂMPADAS TUBULARES FLUORESCENTES DE 18 W, COM REATOR DE PARTIDA RÁPIDA - FORNECIMENTO E INSTALAÇÃO. AF_02/2020</t>
  </si>
  <si>
    <t xml:space="preserve"> 11.5 </t>
  </si>
  <si>
    <t xml:space="preserve"> 97590 </t>
  </si>
  <si>
    <t>LUMINÁRIA TIPO PLAFON REDONDO COM VIDRO FOSCO, DE SOBREPOR, COM 1 LÂMPADA FLUORESCENTE DE 15 W, SEM REATOR - FORNECIMENTO E INSTALAÇÃO. AF_02/2020</t>
  </si>
  <si>
    <t xml:space="preserve"> 11.6 </t>
  </si>
  <si>
    <t xml:space="preserve"> 97593 </t>
  </si>
  <si>
    <t>LUMINÁRIA TIPO SPOT, DE SOBREPOR, COM 1 LÂMPADA FLUORESCENTE DE 15 W, SEM REATOR - FORNECIMENTO E INSTALAÇÃO. AF_02/2020</t>
  </si>
  <si>
    <t xml:space="preserve"> 11.7 </t>
  </si>
  <si>
    <t xml:space="preserve"> 97594 </t>
  </si>
  <si>
    <t>LUMINÁRIA TIPO SPOT, DE SOBREPOR, COM 2 LÂMPADAS FLUORESCENTES DE 15 W, SEM REATOR - FORNECIMENTO E INSTALAÇÃO. AF_02/2020</t>
  </si>
  <si>
    <t xml:space="preserve"> 11.8 </t>
  </si>
  <si>
    <t xml:space="preserve"> 170615 </t>
  </si>
  <si>
    <t>Quadro de mediçao trifasico (c/ disjuntor)</t>
  </si>
  <si>
    <t>un</t>
  </si>
  <si>
    <t xml:space="preserve"> 11.9 </t>
  </si>
  <si>
    <t xml:space="preserve"> 101881 </t>
  </si>
  <si>
    <t>QUADRO DE DISTRIBUIÇÃO DE ENERGIA EM CHAPA DE AÇO GALVANIZADO, DE EMBUTIR, COM BARRAMENTO TRIFÁSICO, PARA 40 DISJUNTORES DIN 100A - FORNECIMENTO E INSTALAÇÃO. AF_10/2020</t>
  </si>
  <si>
    <t xml:space="preserve"> 11.10 </t>
  </si>
  <si>
    <t xml:space="preserve"> 93653 </t>
  </si>
  <si>
    <t>DISJUNTOR MONOPOLAR TIPO DIN, CORRENTE NOMINAL DE 10A - FORNECIMENTO E INSTALAÇÃO. AF_10/2020</t>
  </si>
  <si>
    <t xml:space="preserve"> 11.11 </t>
  </si>
  <si>
    <t xml:space="preserve"> 101895 </t>
  </si>
  <si>
    <t>DISJUNTOR TERMOMAGNÉTICO TRIPOLAR , CORRENTE NOMINAL DE 125A - FORNECIMENTO E INSTALAÇÃO. AF_10/2020</t>
  </si>
  <si>
    <t xml:space="preserve"> 11.12 </t>
  </si>
  <si>
    <t xml:space="preserve"> 170339 </t>
  </si>
  <si>
    <t>Tomada 2P+T 10A (s/fiaçao)</t>
  </si>
  <si>
    <t xml:space="preserve"> 11.13 </t>
  </si>
  <si>
    <t xml:space="preserve"> 170955 </t>
  </si>
  <si>
    <t>Tomada 3P+T 63A/220V</t>
  </si>
  <si>
    <t xml:space="preserve"> 11.14 </t>
  </si>
  <si>
    <t xml:space="preserve"> 170690 </t>
  </si>
  <si>
    <t>Ponto de logica - UTP (c/ instalaçao aparente)</t>
  </si>
  <si>
    <t xml:space="preserve"> 11.15 </t>
  </si>
  <si>
    <t xml:space="preserve"> 170317 </t>
  </si>
  <si>
    <t>Cabo de cobre   4mm2 - 750 V</t>
  </si>
  <si>
    <t>m</t>
  </si>
  <si>
    <t xml:space="preserve"> 11.16 </t>
  </si>
  <si>
    <t xml:space="preserve"> 060680 </t>
  </si>
  <si>
    <t>SBC</t>
  </si>
  <si>
    <t>LUMINARIA DE EMERGENCIA 30 LEDS BIVOLT LDE INTELBRAS</t>
  </si>
  <si>
    <t xml:space="preserve"> 11.17 </t>
  </si>
  <si>
    <t xml:space="preserve"> 070181 </t>
  </si>
  <si>
    <t>TOMADA DE FORCA 260W</t>
  </si>
  <si>
    <t xml:space="preserve"> 11.18 </t>
  </si>
  <si>
    <t xml:space="preserve"> 170987 </t>
  </si>
  <si>
    <t>Refletor aluminio c/ lâmp mista 500W</t>
  </si>
  <si>
    <t xml:space="preserve"> 12 </t>
  </si>
  <si>
    <t>INSTALACOES HIDROSSANITARIAS</t>
  </si>
  <si>
    <t xml:space="preserve"> 12.1 </t>
  </si>
  <si>
    <t>HIDRAULICA</t>
  </si>
  <si>
    <t xml:space="preserve"> 12.1.1 </t>
  </si>
  <si>
    <t xml:space="preserve"> 180299 </t>
  </si>
  <si>
    <t>Ponto de agua (incl. tubos e conexoes)</t>
  </si>
  <si>
    <t xml:space="preserve"> 12.1.2 </t>
  </si>
  <si>
    <t xml:space="preserve"> 191516 </t>
  </si>
  <si>
    <t>Torneira para lavatório de mesa com fechamento automático</t>
  </si>
  <si>
    <t xml:space="preserve"> 12.1.3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</si>
  <si>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</si>
  <si>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</si>
  <si>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12.1.4 </t>
  </si>
  <si>
    <t xml:space="preserve"> 86895 </t>
  </si>
  <si>
    <t>BANCADA DE GRANITO CINZA POLIDO, DE 0,50 X 0,60 M, PARA LAVATÓRIO - FORNECIMENTO E INSTALAÇÃO. AF_01/2020</t>
  </si>
  <si>
    <t xml:space="preserve"> 12.1.5 </t>
  </si>
  <si>
    <t xml:space="preserve"> 97741 </t>
  </si>
  <si>
    <t>KIT CAVALETE PARA MEDIÇÃO DE ÁGUA - ENTRADA INDIVIDUALIZADA, EM PVC 25 MM (3/4"), PARA 1 MEDIDOR - FORNECIMENTO E INSTALAÇÃO (EXCLUSIVE HIDRÔMETRO). AF_03/2024</t>
  </si>
  <si>
    <t xml:space="preserve"> 12.1.6 </t>
  </si>
  <si>
    <t xml:space="preserve"> 102609 </t>
  </si>
  <si>
    <t>CAIXA D´ÁGUA EM POLIETILENO, 2000 LITROS - FORNECIMENTO E INSTALAÇÃO. AF_06/2021</t>
  </si>
  <si>
    <t xml:space="preserve"> 12.1.7 </t>
  </si>
  <si>
    <t xml:space="preserve"> 89987 </t>
  </si>
  <si>
    <t>REGISTRO DE GAVETA BRUTO, LATÃO, ROSCÁVEL, 3/4", COM ACABAMENTO E CANOPLA CROMADOS - FORNECIMENTO E INSTALAÇÃO. AF_08/2021</t>
  </si>
  <si>
    <t xml:space="preserve"> 12.1.8 </t>
  </si>
  <si>
    <t xml:space="preserve"> 100868 </t>
  </si>
  <si>
    <t>BARRA DE APOIO RETA, EM ACO INOX POLIDO, COMPRIMENTO 80 CM,  FIXADA NA PAREDE - FORNECIMENTO E INSTALAÇÃO. AF_01/2020</t>
  </si>
  <si>
    <t xml:space="preserve"> 12.1.9 </t>
  </si>
  <si>
    <t xml:space="preserve"> 95675 </t>
  </si>
  <si>
    <t>HIDRÔMETRO DN 3/4", 5,0 M3/H - FORNECIMENTO E INSTALAÇÃO. AF_03/2024</t>
  </si>
  <si>
    <t xml:space="preserve"> 12.2 </t>
  </si>
  <si>
    <t>SANITARIA</t>
  </si>
  <si>
    <t xml:space="preserve"> 12.2.1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</si>
  <si>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</si>
  <si>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</si>
  <si>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12.2.2 </t>
  </si>
  <si>
    <t xml:space="preserve"> 180214 </t>
  </si>
  <si>
    <t>Ponto de esgoto (incl. tubos, conexoes,cx. e ralos)</t>
  </si>
  <si>
    <t xml:space="preserve"> 12.2.3 </t>
  </si>
  <si>
    <t xml:space="preserve"> 190401 </t>
  </si>
  <si>
    <t>Mictorio individual em louça c/ acessorios</t>
  </si>
  <si>
    <t xml:space="preserve"> 12.2.4 </t>
  </si>
  <si>
    <t xml:space="preserve"> 180678 </t>
  </si>
  <si>
    <t>Caixa em alvenaria de  60x60x60cm c/ tpo. concreto</t>
  </si>
  <si>
    <t xml:space="preserve"> 12.2.5 </t>
  </si>
  <si>
    <t xml:space="preserve"> 89708 </t>
  </si>
  <si>
    <t>CAIXA SIFONADA, PVC, DN 150 X 185 X 75 MM, JUNTA ELÁSTICA, FORNECIDA E INSTALADA EM RAMAL DE DESCARGA OU EM RAMAL DE ESGOTO SANITÁRIO. AF_08/2022</t>
  </si>
  <si>
    <t xml:space="preserve"> 12.2.6 </t>
  </si>
  <si>
    <t xml:space="preserve"> 98100 </t>
  </si>
  <si>
    <t>SUMIDOURO RETANGULAR, EM ALVENARIA COM BLOCOS DE CONCRETO, DIMENSÕES INTERNAS: 1,6 X 3,4 X H=3,0 M, ÁREA DE INFILTRAÇÃO: 32,9 M² (PARA 13 CONTRIBUINTES). . AF_12/2020</t>
  </si>
  <si>
    <t xml:space="preserve"> 12.2.7 </t>
  </si>
  <si>
    <t xml:space="preserve"> 98053 </t>
  </si>
  <si>
    <t>TANQUE SÉPTICO CIRCULAR, EM CONCRETO PRÉ-MOLDADO, DIÂMETRO INTERNO = 1,40 M, ALTURA INTERNA = 2,50 M, VOLUME ÚTIL: 3463,6 L (PARA 13 CONTRIBUINTES). AF_12/2020_PA</t>
  </si>
  <si>
    <t xml:space="preserve"> 12.2.8 </t>
  </si>
  <si>
    <t xml:space="preserve"> 98059 </t>
  </si>
  <si>
    <t>FILTRO ANAERÓBIO CIRCULAR, EM CONCRETO PRÉ-MOLDADO, DIÂMETRO INTERNO = 1,88 M, ALTURA INTERNA = 1,50 M, VOLUME ÚTIL: 3331,1 L (PARA 19 CONTRIBUINTES). AF_12/2020_PA</t>
  </si>
  <si>
    <t xml:space="preserve"> 13 </t>
  </si>
  <si>
    <t>FORRO E COBERTURA</t>
  </si>
  <si>
    <t xml:space="preserve"> 13.1 </t>
  </si>
  <si>
    <t xml:space="preserve"> 140240 </t>
  </si>
  <si>
    <t>Forro em PVC 100mm entarugamento - metalico</t>
  </si>
  <si>
    <t xml:space="preserve"> 13.2 </t>
  </si>
  <si>
    <t xml:space="preserve"> 141369 </t>
  </si>
  <si>
    <t>Forro em gesso acustico (c/lã de vidro)</t>
  </si>
  <si>
    <t xml:space="preserve"> 13.3 </t>
  </si>
  <si>
    <t xml:space="preserve"> 92581 </t>
  </si>
  <si>
    <t>TRAMA DE AÇO COMPOSTA POR TERÇAS PARA TELHADOS DE ATÉ 2 ÁGUAS PARA TELHA ESTRUTURAL DE FIBROCIMENTO, INCLUSO TRANSPORTE VERTICAL. AF_07/2019</t>
  </si>
  <si>
    <t xml:space="preserve"> 13.4 </t>
  </si>
  <si>
    <t xml:space="preserve"> 070047 </t>
  </si>
  <si>
    <t>Cobertura - telha de fibrocimento e=6mm</t>
  </si>
  <si>
    <t xml:space="preserve"> 13.5 </t>
  </si>
  <si>
    <t xml:space="preserve"> 94231 </t>
  </si>
  <si>
    <t>RUFO EM CHAPA DE AÇO GALVANIZADO NÚMERO 24, CORTE DE 25 CM, INCLUSO TRANSPORTE VERTICAL. AF_07/2019</t>
  </si>
  <si>
    <t xml:space="preserve"> 13.6 </t>
  </si>
  <si>
    <t xml:space="preserve"> 94228 </t>
  </si>
  <si>
    <t>CALHA EM CHAPA DE AÇO GALVANIZADO NÚMERO 24, DESENVOLVIMENTO DE 50 CM, INCLUSO TRANSPORTE VERTICAL. AF_07/2019</t>
  </si>
  <si>
    <t xml:space="preserve"> 13.7 </t>
  </si>
  <si>
    <t xml:space="preserve"> 13.8 </t>
  </si>
  <si>
    <t xml:space="preserve"> 180102 </t>
  </si>
  <si>
    <t>Tubo em PVC - 100mm (LS)</t>
  </si>
  <si>
    <t xml:space="preserve"> 14 </t>
  </si>
  <si>
    <t>DIVERSOS</t>
  </si>
  <si>
    <t xml:space="preserve"> 14.1 </t>
  </si>
  <si>
    <t xml:space="preserve"> 251293 </t>
  </si>
  <si>
    <t>Tampo em granito verde Ubatuba</t>
  </si>
  <si>
    <t xml:space="preserve"> 14.2 </t>
  </si>
  <si>
    <t xml:space="preserve"> 241318 </t>
  </si>
  <si>
    <t>Placa de inauguração  em aço inox/letras bx. relevo- (40 x 30cm)</t>
  </si>
  <si>
    <t xml:space="preserve"> 14.3 </t>
  </si>
  <si>
    <t xml:space="preserve"> 101907 </t>
  </si>
  <si>
    <t>EXTINTOR DE INCÊNDIO PORTÁTIL COM CARGA DE CO2 DE 6 KG, CLASSE BC - FORNECIMENTO E INSTALAÇÃO. AF_10/2020_PE</t>
  </si>
  <si>
    <t xml:space="preserve"> 14.4 </t>
  </si>
  <si>
    <t xml:space="preserve"> 101909 </t>
  </si>
  <si>
    <t>EXTINTOR DE INCÊNDIO PORTÁTIL COM CARGA DE PQS DE 6 KG, CLASSE BC - FORNECIMENTO E INSTALAÇÃO. AF_10/2020_PE</t>
  </si>
  <si>
    <t xml:space="preserve"> 14.5 </t>
  </si>
  <si>
    <t xml:space="preserve"> 101912 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</si>
  <si>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</si>
  <si>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15 </t>
  </si>
  <si>
    <t>INSTALAÇÕES DE AR CONDICIONADO</t>
  </si>
  <si>
    <t xml:space="preserve"> 15.1 </t>
  </si>
  <si>
    <t xml:space="preserve"> 062398 </t>
  </si>
  <si>
    <t>PONTO TOMADA AR CONDICIONADO</t>
  </si>
  <si>
    <t xml:space="preserve"> 15.2 </t>
  </si>
  <si>
    <t xml:space="preserve"> 231084 </t>
  </si>
  <si>
    <t>Ponto de dreno p/ split (10m)</t>
  </si>
  <si>
    <t xml:space="preserve"> 15.3 </t>
  </si>
  <si>
    <t xml:space="preserve"> 231314 </t>
  </si>
  <si>
    <t>Aparelho Air-Split - 48.000 BTU's - Inverter</t>
  </si>
  <si>
    <t xml:space="preserve"> 16 </t>
  </si>
  <si>
    <t>EQUIPAMENTOS</t>
  </si>
  <si>
    <t xml:space="preserve"> 16.1 </t>
  </si>
  <si>
    <t xml:space="preserve"> 068094 </t>
  </si>
  <si>
    <t>PONTO DE SOM PADRAO</t>
  </si>
  <si>
    <t xml:space="preserve"> 16.2 </t>
  </si>
  <si>
    <t xml:space="preserve"> 12397 </t>
  </si>
  <si>
    <t>ORSE</t>
  </si>
  <si>
    <t>Mesa de som / Mixer 5 canais c/ USB Omx 52 - Oneal ou similar</t>
  </si>
  <si>
    <t xml:space="preserve"> 16.3 </t>
  </si>
  <si>
    <t xml:space="preserve"> 068282 </t>
  </si>
  <si>
    <t>CAIXA DE SOM AMPLIFICADA COM MICROFONE SEM FIO E BATERIA</t>
  </si>
  <si>
    <t xml:space="preserve"> 16.4 </t>
  </si>
  <si>
    <t xml:space="preserve"> 12932 </t>
  </si>
  <si>
    <t>Poltrona Arena Acustica assento e encosto antipanico estofado tecido poliestevermelho padrão braço MOB reduzida esq./dir. em PP, fixação no piso, marca Marelli ou similar, inclusive instalação, montagem e  frete</t>
  </si>
  <si>
    <t>Total sem BDI</t>
  </si>
  <si>
    <t>Total do BDI</t>
  </si>
  <si>
    <t>Total Geral</t>
  </si>
  <si>
    <t>Planilha Orçamentária Analítica</t>
  </si>
  <si>
    <t>Tipo</t>
  </si>
  <si>
    <t>Composição</t>
  </si>
  <si>
    <t>PAVI - PAVIMENTAÇÃO</t>
  </si>
  <si>
    <t>Composição Auxiliar</t>
  </si>
  <si>
    <t xml:space="preserve"> 102234 </t>
  </si>
  <si>
    <t>PINTURA IMUNIZANTE PARA MADEIRA, 2 DEMÃOS. AF_01/2021</t>
  </si>
  <si>
    <t>PINT - PINTURAS</t>
  </si>
  <si>
    <t xml:space="preserve"> 88262 </t>
  </si>
  <si>
    <t>CARPINTEIRO DE FORMAS COM ENCARGOS COMPLEMENTARES</t>
  </si>
  <si>
    <t>SEDI - SERVIÇOS DIVERSOS</t>
  </si>
  <si>
    <t>H</t>
  </si>
  <si>
    <t xml:space="preserve"> 88316 </t>
  </si>
  <si>
    <t>SERVENTE COM ENCARGOS COMPLEMENTARES</t>
  </si>
  <si>
    <t>Insumo</t>
  </si>
  <si>
    <t xml:space="preserve"> 00004509 </t>
  </si>
  <si>
    <t>SARRAFO *2,5 X 10* CM EM PINUS, MISTA OU EQUIVALENTE DA REGIAO - BRUTA</t>
  </si>
  <si>
    <t>Material</t>
  </si>
  <si>
    <t xml:space="preserve"> 00004813 </t>
  </si>
  <si>
    <t>PLACA DE OBRA (PARA CONSTRUCAO CIVIL) EM CHAPA GALVANIZADA *N. 22*, ADESIVADA, DE *2,4 X 1,2* M (SEM POSTES PARA FIXACAO)</t>
  </si>
  <si>
    <t xml:space="preserve"> 00005065 </t>
  </si>
  <si>
    <t>PREGO DE ACO POLIDO COM CABECA 10 X 10 (7/8 X 17)</t>
  </si>
  <si>
    <t>KG</t>
  </si>
  <si>
    <t xml:space="preserve"> 00005069 </t>
  </si>
  <si>
    <t>PREGO DE ACO POLIDO COM CABECA 17 X 27 (2 1/2 X 11)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</si>
  <si>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</si>
  <si>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</si>
  <si>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</si>
  <si>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</si>
  <si>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</si>
  <si>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</si>
  <si>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</si>
  <si>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SERT - SERVIÇOS TÉCNICOS</t>
  </si>
  <si>
    <t xml:space="preserve"> 88239 </t>
  </si>
  <si>
    <t>AJUDANTE DE CARPINTEIRO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</si>
  <si>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</si>
  <si>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</si>
  <si>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</si>
  <si>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</si>
  <si>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</si>
  <si>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</si>
  <si>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</si>
  <si>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</si>
  <si>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</si>
  <si>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</si>
  <si>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 xml:space="preserve"> 00004417 </t>
  </si>
  <si>
    <t>SARRAFO NAO APARELHADO *2,5 X 7* CM, EM MACARANDUBA/MASSARANDUBA, ANGELIM, PEROBA-ROSA OU EQUIVALENTE DA REGIAO - BRUTA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</si>
  <si>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</si>
  <si>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</si>
  <si>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</si>
  <si>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</si>
  <si>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</si>
  <si>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</si>
  <si>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</si>
  <si>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</si>
  <si>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</si>
  <si>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URBA - URBANIZAÇÃO</t>
  </si>
  <si>
    <t xml:space="preserve"> 88441 </t>
  </si>
  <si>
    <t>JARDINEIRO COM ENCARGOS COMPLEMENTARES</t>
  </si>
  <si>
    <t xml:space="preserve"> 89031 </t>
  </si>
  <si>
    <t>TRATOR DE ESTEIRAS, POTÊNCIA 100 HP, PESO OPERACIONAL 9,4 T, COM LÂMINA 2,19 M3 - CHI DIURNO. AF_06/2014</t>
  </si>
  <si>
    <t xml:space="preserve"> 89032 </t>
  </si>
  <si>
    <t>TRATOR DE ESTEIRAS, POTÊNCIA 100 HP, PESO OPERACIONAL 9,4 T, COM LÂMINA 2,19 M3 - CHP DIURNO. AF_06/2014</t>
  </si>
  <si>
    <t>CANT - CANTEIRO DE OBRAS</t>
  </si>
  <si>
    <t xml:space="preserve"> 00004491 </t>
  </si>
  <si>
    <t>PONTALETE *7,5 X 7,5* CM EM PINUS, MISTA OU EQUIVALENTE DA REGIAO - BRUTA</t>
  </si>
  <si>
    <t xml:space="preserve"> 00005061 </t>
  </si>
  <si>
    <t>PREGO DE ACO POLIDO COM CABECA 18 X 27 (2 1/2 X 10)</t>
  </si>
  <si>
    <t xml:space="preserve"> 00006194 </t>
  </si>
  <si>
    <t>TABUA *2,5 X 15 CM EM PINUS, MISTA OU EQUIVALENTE DA REGIAO - BRUTA</t>
  </si>
  <si>
    <t xml:space="preserve"> 00007243 </t>
  </si>
  <si>
    <t>TELHA TRAPEZOIDAL EM ACO ZINCADO, SEM PINTURA, ALTURA DE APROXIMADAMENTE 40 MM, ESPESSURA DE 0,50 MM E LARGURA UTIL DE 980 MM</t>
  </si>
  <si>
    <t>ASTU - ASSENTAMENTO DE TUBOS E PECAS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</si>
  <si>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</si>
  <si>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</si>
  <si>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SEES - SERVIÇOS ESPECIAIS</t>
  </si>
  <si>
    <t xml:space="preserve"> 90778 </t>
  </si>
  <si>
    <t>ENGENHEIRO CIVIL DE OBRA PLENO COM ENCARGOS COMPLEMENTARES</t>
  </si>
  <si>
    <t xml:space="preserve"> 90776 </t>
  </si>
  <si>
    <t>ENCARREGADO GERAL COM ENCARGOS COMPLEMENTARES</t>
  </si>
  <si>
    <t>MOVT - MOVIMENTO DE TERRA</t>
  </si>
  <si>
    <t/>
  </si>
  <si>
    <t xml:space="preserve"> 280026 </t>
  </si>
  <si>
    <t>h</t>
  </si>
  <si>
    <t xml:space="preserve"> J00001 </t>
  </si>
  <si>
    <t>Aterro arenoso</t>
  </si>
  <si>
    <t xml:space="preserve"> M00006 </t>
  </si>
  <si>
    <t>Compactador de solo CM-13</t>
  </si>
  <si>
    <t>Equipamento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</si>
  <si>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</si>
  <si>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</si>
  <si>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</si>
  <si>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</si>
  <si>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91277 </t>
  </si>
  <si>
    <t>PLACA VIBRATÓRIA REVERSÍVEL COM MOTOR 4 TEMPOS A GASOLINA, FORÇA CENTRÍFUGA DE 25 KN (2500 KGF), POTÊNCIA 5,5 CV - CHP DIURNO. AF_08/2015</t>
  </si>
  <si>
    <t xml:space="preserve"> 88309 </t>
  </si>
  <si>
    <t>PEDREIRO COM ENCARGOS COMPLEMENTARES</t>
  </si>
  <si>
    <t xml:space="preserve"> 94968 </t>
  </si>
  <si>
    <t>CONCRETO MAGRO PARA LASTRO, TRAÇO 1:4,5:4,5 (EM MASSA SECA DE CIMENTO/ AREIA MÉDIA/ BRITA 1) - PREPARO MECÂNICO COM BETONEIRA 600 L. AF_05/2021</t>
  </si>
  <si>
    <t xml:space="preserve"> 280024 </t>
  </si>
  <si>
    <t>PINTOR COM ENCARGOS COMPLEMENTARES</t>
  </si>
  <si>
    <t xml:space="preserve"> I00003 </t>
  </si>
  <si>
    <t>Impermeabilizante asfáltico para concreto e alvenaria</t>
  </si>
  <si>
    <t xml:space="preserve"> 280006 </t>
  </si>
  <si>
    <t>ARMADOR COM ENCARGOS COMPLEMENTARES</t>
  </si>
  <si>
    <t xml:space="preserve"> D00425 </t>
  </si>
  <si>
    <t>Aço CA 50/60 -  Preço médio</t>
  </si>
  <si>
    <t xml:space="preserve"> D00043 </t>
  </si>
  <si>
    <t>Arame recozido No. 18</t>
  </si>
  <si>
    <t xml:space="preserve"> 280002 </t>
  </si>
  <si>
    <t xml:space="preserve"> 280013 </t>
  </si>
  <si>
    <t>CARPINTEIRO COM ENCARGOS COMPLEMENTARES</t>
  </si>
  <si>
    <t xml:space="preserve"> D00016 </t>
  </si>
  <si>
    <t>Tábua de madeira branca 4m</t>
  </si>
  <si>
    <t>Dz</t>
  </si>
  <si>
    <t xml:space="preserve"> D00281 </t>
  </si>
  <si>
    <t>Pernamanca 3" x 2" 4 m - madeira branca</t>
  </si>
  <si>
    <t xml:space="preserve"> D00030 </t>
  </si>
  <si>
    <t>Chapa de madeira compensada resinada e=15mm</t>
  </si>
  <si>
    <t xml:space="preserve"> D00021 </t>
  </si>
  <si>
    <t>Régua 3"x7/8" 4 m apar.</t>
  </si>
  <si>
    <t xml:space="preserve"> D00086 </t>
  </si>
  <si>
    <t>Prego 2 1/2"x12</t>
  </si>
  <si>
    <t xml:space="preserve"> D00427 </t>
  </si>
  <si>
    <t>Desmoldante</t>
  </si>
  <si>
    <t xml:space="preserve"> 88377 </t>
  </si>
  <si>
    <t>OPERADOR DE BETONEIRA ESTACIONÁRIA/MISTURADOR COM ENCARGOS COMPLEMENTARES</t>
  </si>
  <si>
    <t xml:space="preserve"> 88830 </t>
  </si>
  <si>
    <t>BETONEIRA CAPACIDADE NOMINAL DE 400 L, CAPACIDADE DE MISTURA 280 L, MOTOR ELÉTRICO TRIFÁSICO POTÊNCIA DE 2 CV, SEM CARREGADOR - CHP DIURNO. AF_05/2023</t>
  </si>
  <si>
    <t xml:space="preserve"> 88831 </t>
  </si>
  <si>
    <t>BETONEIRA CAPACIDADE NOMINAL DE 400 L, CAPACIDADE DE MISTURA 280 L, MOTOR ELÉTRICO TRIFÁSICO POTÊNCIA DE 2 CV, SEM CARREGADOR - CHI DIURNO. AF_05/2023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</si>
  <si>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</si>
  <si>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</si>
  <si>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</si>
  <si>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</si>
  <si>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</si>
  <si>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</si>
  <si>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</si>
  <si>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</si>
  <si>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</si>
  <si>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</si>
  <si>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</si>
  <si>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</si>
  <si>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92270 </t>
  </si>
  <si>
    <t>FABRICAÇÃO DE FÔRMA PARA VIGAS, COM MADEIRA SERRADA, E = 25 MM. AF_09/2020</t>
  </si>
  <si>
    <t xml:space="preserve"> 92801 </t>
  </si>
  <si>
    <t>CORTE E DOBRA DE AÇO CA-50, DIÂMETRO DE 6,3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</si>
  <si>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</si>
  <si>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</si>
  <si>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</si>
  <si>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</si>
  <si>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</si>
  <si>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</si>
  <si>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>PARE - PAREDES/PAINEIS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</si>
  <si>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</si>
  <si>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</si>
  <si>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00000650 </t>
  </si>
  <si>
    <t>BLOCO DE VEDACAO DE CONCRETO, 9 X 19 X 39 CM (CLASSE C - NBR 6136)</t>
  </si>
  <si>
    <t xml:space="preserve"> 00034557 </t>
  </si>
  <si>
    <t>TELA DE ACO SOLDADA GALVANIZADA/ZINCADA PARA ALVENARIA, FIO D = *1,20 A 1,70* MM, MALHA 15 X 15 MM, (C X L) *50 X 7,5* CM</t>
  </si>
  <si>
    <t xml:space="preserve"> 00037395 </t>
  </si>
  <si>
    <t>PINO DE ACO COM FURO, HASTE = 27 MM (ACAO DIRETA)</t>
  </si>
  <si>
    <t>CENTO</t>
  </si>
  <si>
    <t xml:space="preserve"> 110764 </t>
  </si>
  <si>
    <t>Argamassa de cimento,areia e adit. plast. 1:6</t>
  </si>
  <si>
    <t xml:space="preserve"> 280023 </t>
  </si>
  <si>
    <t xml:space="preserve"> D00036 </t>
  </si>
  <si>
    <t>Tijolo de barro 14x19x9</t>
  </si>
  <si>
    <t>REVE - REVESTIMENTO E TRATAMENTO DE SUPERFÍCIES</t>
  </si>
  <si>
    <t xml:space="preserve"> 87377 </t>
  </si>
  <si>
    <t>ARGAMASSA TRAÇO 1:3 (EM VOLUME DE CIMENTO E AREIA GROSSA ÚMIDA) PARA CHAPISCO CONVENCIONAL, PREPARO MANUAL. AF_08/2019</t>
  </si>
  <si>
    <t xml:space="preserve"> 280004 </t>
  </si>
  <si>
    <t>AJUDANTE DE PEDREIRO COM ENCARGOS COMPLEMENTARES</t>
  </si>
  <si>
    <t xml:space="preserve"> 88256 </t>
  </si>
  <si>
    <t>AZULEJISTA OU LADRILHISTA COM ENCARGOS COMPLEMENTARES</t>
  </si>
  <si>
    <t xml:space="preserve"> 00000536 </t>
  </si>
  <si>
    <t>REVESTIMENTO PARA PAREDE, EM CERAMICA ESMALTADA,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</si>
  <si>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</si>
  <si>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</si>
  <si>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</si>
  <si>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</si>
  <si>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>PISO - PISOS</t>
  </si>
  <si>
    <t xml:space="preserve"> 87301 </t>
  </si>
  <si>
    <t>ARGAMASSA TRAÇO 1:4 (EM VOLUME DE CIMENTO E AREIA MÉDIA ÚMIDA) PARA CONTRAPISO, PREPARO MECÂNICO COM BETONEIRA 400 L. AF_08/2019</t>
  </si>
  <si>
    <t xml:space="preserve"> J00003 </t>
  </si>
  <si>
    <t>Cimento</t>
  </si>
  <si>
    <t>SC</t>
  </si>
  <si>
    <t xml:space="preserve"> J00005 </t>
  </si>
  <si>
    <t>Areia</t>
  </si>
  <si>
    <t xml:space="preserve"> D00080 </t>
  </si>
  <si>
    <t>Argamassa AC-II</t>
  </si>
  <si>
    <t xml:space="preserve"> D00079 </t>
  </si>
  <si>
    <t>Rejunte cimentício colorido p/ porcelanato e  cerâmicas</t>
  </si>
  <si>
    <t xml:space="preserve"> A00056 </t>
  </si>
  <si>
    <t>Revestimento Cerâmico Padrão Médio</t>
  </si>
  <si>
    <t xml:space="preserve"> A00006 </t>
  </si>
  <si>
    <t>Placa Vinílica e=2mm</t>
  </si>
  <si>
    <t xml:space="preserve"> D00515 </t>
  </si>
  <si>
    <t>Cola de contato</t>
  </si>
  <si>
    <t xml:space="preserve"> D00064 </t>
  </si>
  <si>
    <t>Cola fórmica</t>
  </si>
  <si>
    <t>GL</t>
  </si>
  <si>
    <t xml:space="preserve"> A00008 </t>
  </si>
  <si>
    <t xml:space="preserve"> 030010 </t>
  </si>
  <si>
    <t>Escavação manual de ate 1.50m de profundidade</t>
  </si>
  <si>
    <t xml:space="preserve"> 040025 </t>
  </si>
  <si>
    <t>Fundação corrida com seixo</t>
  </si>
  <si>
    <t xml:space="preserve"> 040285 </t>
  </si>
  <si>
    <t>Baldrame em concreto simples com seixo inclusive forma madeira branca</t>
  </si>
  <si>
    <t xml:space="preserve"> 130584 </t>
  </si>
  <si>
    <t>Concreto c/ seixo e junta seca e=10cm</t>
  </si>
  <si>
    <t xml:space="preserve"> 88274 </t>
  </si>
  <si>
    <t>MARMORISTA/GRANITEIRO COM ENCARGOS COMPLEMENTARES</t>
  </si>
  <si>
    <t xml:space="preserve"> 00020232 </t>
  </si>
  <si>
    <t>SOLEIRA EM GRANITO, POLIDO, TIPO ANDORINHA/ QUARTZ/ CASTELO/ CORUMBA OU OUTROS EQUIVALENTES DA REGIAO, L= *15* CM, E= *2,0* CM</t>
  </si>
  <si>
    <t xml:space="preserve"> 00037595 </t>
  </si>
  <si>
    <t>ARGAMASSA COLANTE TIPO AC III</t>
  </si>
  <si>
    <t xml:space="preserve"> 87283 </t>
  </si>
  <si>
    <t>ARGAMASSA TRAÇO 1:6 (EM VOLUME DE CIMENTO E AREIA MÉDIA ÚMIDA) COM ADIÇÃO DE PLASTIFICANTE PARA EMBOÇO/MASSA ÚNICA/ASSENTAMENTO DE ALVENARIA DE VEDAÇÃO, PREPARO MECÂNICO COM BETONEIRA 400 L. AF_08/2019</t>
  </si>
  <si>
    <t xml:space="preserve"> 00034747 </t>
  </si>
  <si>
    <t>PEITORIL EM MARMORE, POLIDO, BRANCO COMUM, L= *15* CM, E= *2,0* CM, COM PINGADEIRA</t>
  </si>
  <si>
    <t>ESQV - ESQUADRIAS/FERRAGENS/VIDROS</t>
  </si>
  <si>
    <t xml:space="preserve"> 100659 </t>
  </si>
  <si>
    <t>ALIZAR DE 5X1,5CM PARA PORTA FIXADO COM PREGOS, PADRÃO MÉDIO - FORNECIMENTO E INSTALAÇÃO. AF_12/2019</t>
  </si>
  <si>
    <t xml:space="preserve"> 90806 </t>
  </si>
  <si>
    <t>BATENTE PARA PORTA DE MADEIRA, FIXAÇÃO COM ARGAMASSA, PADRÃO MÉDIO - FORNECIMENTO E INSTALAÇÃO. AF_12/2019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</si>
  <si>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</si>
  <si>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</si>
  <si>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90830 </t>
  </si>
  <si>
    <t>FECHADURA DE EMBUTIR COM CILINDRO, EXTERNA, COMPLETA, ACABAMENTO PADRÃO MÉDIO, INCLUSO EXECUÇÃO DE FURO - FORNECIMENTO E INSTALAÇÃO. AF_12/2019</t>
  </si>
  <si>
    <t xml:space="preserve"> 90823 </t>
  </si>
  <si>
    <t>PORTA DE MADEIRA PARA PINTURA, SEMI-OCA (LEVE OU MÉDIA), 90X210CM, ESPESSURA DE 3,5CM, INCLUSO DOBRADIÇAS - FORNECIMENTO E INSTALAÇÃO. AF_12/2019</t>
  </si>
  <si>
    <t xml:space="preserve"> D00394 </t>
  </si>
  <si>
    <t>Vidro temperado incolor e=8mm</t>
  </si>
  <si>
    <t xml:space="preserve"> D00473 </t>
  </si>
  <si>
    <t>Ferragens para esquadria de correr</t>
  </si>
  <si>
    <t>CJ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</si>
  <si>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</si>
  <si>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</si>
  <si>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</si>
  <si>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</si>
  <si>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</si>
  <si>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P00007 </t>
  </si>
  <si>
    <t>Lixa para parede</t>
  </si>
  <si>
    <t xml:space="preserve"> P00022 </t>
  </si>
  <si>
    <t>Massa acrílica</t>
  </si>
  <si>
    <t xml:space="preserve"> P00028 </t>
  </si>
  <si>
    <t>Líquido selador acrilico</t>
  </si>
  <si>
    <t xml:space="preserve"> P00049 </t>
  </si>
  <si>
    <t>Latex acrílica semi brilho</t>
  </si>
  <si>
    <t xml:space="preserve"> P00019 </t>
  </si>
  <si>
    <t>Tinta esmalte</t>
  </si>
  <si>
    <t xml:space="preserve"> P00030 </t>
  </si>
  <si>
    <t>Liquido selador p/madeira</t>
  </si>
  <si>
    <t xml:space="preserve"> P00027 </t>
  </si>
  <si>
    <t>Aguarraz</t>
  </si>
  <si>
    <t xml:space="preserve"> P00014 </t>
  </si>
  <si>
    <t>Lixa para madeira</t>
  </si>
  <si>
    <t xml:space="preserve"> 280007 </t>
  </si>
  <si>
    <t>AUXILIAR DE ELETRICISTA COM ENCARGOS COMPLEMENTARES</t>
  </si>
  <si>
    <t xml:space="preserve"> 280014 </t>
  </si>
  <si>
    <t>ELETRICISTA COM ENCARGOS COMPLEMENTARES</t>
  </si>
  <si>
    <t xml:space="preserve"> E00008 </t>
  </si>
  <si>
    <t>Cabo de cobre 2,5mm2  -750V</t>
  </si>
  <si>
    <t xml:space="preserve"> E00012 </t>
  </si>
  <si>
    <t>Eletroduto PVC Rígido de 1/2"</t>
  </si>
  <si>
    <t xml:space="preserve"> E00019 </t>
  </si>
  <si>
    <t>Caixa de derivação 4"x2"- Plástica</t>
  </si>
  <si>
    <t xml:space="preserve"> E00033 </t>
  </si>
  <si>
    <t>Bucha de 1/2"</t>
  </si>
  <si>
    <t xml:space="preserve"> E00034 </t>
  </si>
  <si>
    <t>Arruela de 1/2"</t>
  </si>
  <si>
    <t>INEL - INSTALAÇÃO ELÉTRICA/ELETRIFICAÇÃO E ILUMINAÇÃO EXTERNA</t>
  </si>
  <si>
    <t xml:space="preserve"> 88247 </t>
  </si>
  <si>
    <t xml:space="preserve"> 88264 </t>
  </si>
  <si>
    <t xml:space="preserve"> 00003811 </t>
  </si>
  <si>
    <t>LUMINARIA DE SOBREPOR EM CHAPA DE ACO PARA 2 LAMPADAS FLUORESCENTES DE *18* W, ALETADA, COMPLETA (LAMPADAS E REATOR INCLUSOS)</t>
  </si>
  <si>
    <t xml:space="preserve"> 00003799 </t>
  </si>
  <si>
    <t>LUMINARIA DE SOBREPOR EM CHAPA DE ACO PARA 2 LAMPADAS FLUORESCENTES DE *36* W, ALETADA, COMPLETA (LAMPADAS E REATOR INCLUSOS)</t>
  </si>
  <si>
    <t xml:space="preserve"> 00003803 </t>
  </si>
  <si>
    <t>LUMINARIA PLAFON REDONDO COM VIDRO FOSCO DIAMETRO *25* CM, PARA 1 LAMPADA, BASE E27, POTENCIA MAXIMA 40/60 W (NAO INCLUI LAMPADA)</t>
  </si>
  <si>
    <t xml:space="preserve"> 00038191 </t>
  </si>
  <si>
    <t>LAMPADA FLUORESCENTE COMPACTA 2U BRANCA 15 W, BASE E27 (127/220 V)</t>
  </si>
  <si>
    <t xml:space="preserve"> 00012266 </t>
  </si>
  <si>
    <t>LUMINARIA SPOT DE SOBREPOR EM ALUMINIO COM ALETA PLASTICA PARA 1 LAMPADA, BASE E27, POTENCIA MAXIMA 40/60 W (NAO INCLUI LAMPADA)</t>
  </si>
  <si>
    <t xml:space="preserve"> 00039378 </t>
  </si>
  <si>
    <t>LUMINARIA SPOT DE SOBREPOR EM ALUMINIO COM ALETA PLASTICA PARA 2 LAMPADAS, BASE E27, POTENCIA MAXIMA 40/60 W (NAO INCLUI LAMPADA)</t>
  </si>
  <si>
    <t xml:space="preserve"> E00300 </t>
  </si>
  <si>
    <t>Quadro p/ medição trifásico - padrão CELPA</t>
  </si>
  <si>
    <t xml:space="preserve"> E00077 </t>
  </si>
  <si>
    <t>Cabo de cobre 25mm2 - 750V</t>
  </si>
  <si>
    <t xml:space="preserve"> E00268 </t>
  </si>
  <si>
    <t>Eletroduto - ferro galvanizado 1 1/4"</t>
  </si>
  <si>
    <t xml:space="preserve"> E00088 </t>
  </si>
  <si>
    <t>Disjuntor 3P-40A</t>
  </si>
  <si>
    <t xml:space="preserve"> E00292 </t>
  </si>
  <si>
    <t>Curva 90o p/ elet. FoGo 1 1/4" (IE)</t>
  </si>
  <si>
    <t xml:space="preserve"> E00291 </t>
  </si>
  <si>
    <t>Luva p/ elet. FoGo de 1 1/4" (IE)</t>
  </si>
  <si>
    <t xml:space="preserve"> E00290 </t>
  </si>
  <si>
    <t>Bucha / arruela 1 1/4"-aluminio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</si>
  <si>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</si>
  <si>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</si>
  <si>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00012042 </t>
  </si>
  <si>
    <t>QUADRO DE DISTRIBUICAO COM BARRAMENTO TRIFASICO, DE EMBUTIR, EM CHAPA DE ACO GALVANIZADO, PARA 40 DISJUNTORES DIN, 100 A</t>
  </si>
  <si>
    <t xml:space="preserve"> 00001570 </t>
  </si>
  <si>
    <t>TERMINAL A COMPRESSAO EM COBRE ESTANHADO PARA CABO 2,5 MM2, 1 FURO E 1 COMPRESSAO, PARA PARAFUSO DE FIXACAO M5</t>
  </si>
  <si>
    <t xml:space="preserve"> 00034653 </t>
  </si>
  <si>
    <t>DISJUNTOR TERMOMAGNETICO PARA TRILHO DIN (IEC), MONOPOLAR, 6 - 32 A</t>
  </si>
  <si>
    <t xml:space="preserve"> 00001578 </t>
  </si>
  <si>
    <t>TERMINAL A COMPRESSAO EM COBRE ESTANHADO PARA CABO 50 MM2, 1 FURO E 1 COMPRESSAO, PARA PARAFUSO DE FIXACAO M8</t>
  </si>
  <si>
    <t xml:space="preserve"> 00002391 </t>
  </si>
  <si>
    <t>DISJUNTOR TERMOMAGNETICO TRIPOLAR 125 A / 425 V / ICC - 25 KA</t>
  </si>
  <si>
    <t xml:space="preserve"> E00065 </t>
  </si>
  <si>
    <t xml:space="preserve"> E00693 </t>
  </si>
  <si>
    <t xml:space="preserve"> E00342 </t>
  </si>
  <si>
    <t>Anilha de identificação (pacote c/ 20un)</t>
  </si>
  <si>
    <t xml:space="preserve"> E00335 </t>
  </si>
  <si>
    <t>Cabo UTP-cat.5-4 pares</t>
  </si>
  <si>
    <t xml:space="preserve"> E00347 </t>
  </si>
  <si>
    <t>Certificação de cabeamento</t>
  </si>
  <si>
    <t>Pt</t>
  </si>
  <si>
    <t xml:space="preserve"> E00267 </t>
  </si>
  <si>
    <t>Eletroduto - ferro galvanizado 1"</t>
  </si>
  <si>
    <t xml:space="preserve"> E00332 </t>
  </si>
  <si>
    <t>Conector femea RJ-45 - cat. 5</t>
  </si>
  <si>
    <t xml:space="preserve"> E00331 </t>
  </si>
  <si>
    <t>Caixa em PVC de sobrepor 2 pass. p/ RJ-45</t>
  </si>
  <si>
    <t xml:space="preserve"> E00338 </t>
  </si>
  <si>
    <t>Conector BNC p/ solda</t>
  </si>
  <si>
    <t xml:space="preserve"> E00333 </t>
  </si>
  <si>
    <t>Caixa em PVC de sobrepor 3"x3"</t>
  </si>
  <si>
    <t xml:space="preserve"> E00341 </t>
  </si>
  <si>
    <t>Fita isolante de alta fusão</t>
  </si>
  <si>
    <t>Rl</t>
  </si>
  <si>
    <t xml:space="preserve"> E00339 </t>
  </si>
  <si>
    <t>Bucha plastica-6mm c/ parafuso</t>
  </si>
  <si>
    <t xml:space="preserve"> E00340 </t>
  </si>
  <si>
    <t>Parafuso-3.9x32mm</t>
  </si>
  <si>
    <t xml:space="preserve"> E00346 </t>
  </si>
  <si>
    <t>Plug cover</t>
  </si>
  <si>
    <t xml:space="preserve"> E00007 </t>
  </si>
  <si>
    <t>Cabo de cobre 4.0 mm2 - 750V</t>
  </si>
  <si>
    <t xml:space="preserve"> E00020 </t>
  </si>
  <si>
    <t>Fita isolante</t>
  </si>
  <si>
    <t>INSTALACOES ELETRICAS - LUMINARIAS</t>
  </si>
  <si>
    <t xml:space="preserve"> 004606 </t>
  </si>
  <si>
    <t xml:space="preserve"> 099806 </t>
  </si>
  <si>
    <t>AJUDANTE DE ELETRICISTA</t>
  </si>
  <si>
    <t>Mão de Obra</t>
  </si>
  <si>
    <t>INSTALACOES MECANICAS - AR CONDICIONADO</t>
  </si>
  <si>
    <t xml:space="preserve"> 000609 </t>
  </si>
  <si>
    <t>CABO AFUMEX GREEN 1 CONDUTOR 450/750V 2,5mm2</t>
  </si>
  <si>
    <t xml:space="preserve"> 003420 </t>
  </si>
  <si>
    <t>FITA ISOLANTE HIGHLAND ADESIVA 19m x 20mm</t>
  </si>
  <si>
    <t xml:space="preserve"> 003423 </t>
  </si>
  <si>
    <t>BUCHA DE ALUMINIO PARA ELETRODUTO 3/4"</t>
  </si>
  <si>
    <t xml:space="preserve"> 003601 </t>
  </si>
  <si>
    <t>MODULO DE TOMADA DE ENERGIA 20A SCHNEIDER</t>
  </si>
  <si>
    <t xml:space="preserve"> 008507 </t>
  </si>
  <si>
    <t>ARRUELA ALUMINIO PARA ELETRODUTO 3/4"</t>
  </si>
  <si>
    <t xml:space="preserve"> 043800 </t>
  </si>
  <si>
    <t>CURVA 180 ELETRODUTO ROSCAVEL PVC 3/4" AMANCO</t>
  </si>
  <si>
    <t xml:space="preserve"> 099250 </t>
  </si>
  <si>
    <t>ELETRICISTA</t>
  </si>
  <si>
    <t xml:space="preserve"> E00653 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</si>
  <si>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</si>
  <si>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</si>
  <si>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</si>
  <si>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</si>
  <si>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H00006 </t>
  </si>
  <si>
    <t>Tubo em PVC - JS - 25mm (LH)</t>
  </si>
  <si>
    <t xml:space="preserve"> H00157 </t>
  </si>
  <si>
    <t>Tubo em PVC - JS - 50mm (LH)</t>
  </si>
  <si>
    <t xml:space="preserve"> H00400 </t>
  </si>
  <si>
    <t>Joelho/Cotovelo 90o PVC SRM - 25mm X 3/4" (LH)</t>
  </si>
  <si>
    <t xml:space="preserve"> H00093 </t>
  </si>
  <si>
    <t>Joelho/Cotovelo 90o  em PVC - JS - 25mm-LH</t>
  </si>
  <si>
    <t xml:space="preserve"> H00116 </t>
  </si>
  <si>
    <t>Te em PVC - JS - 25mm (LH)</t>
  </si>
  <si>
    <t xml:space="preserve"> H00075 </t>
  </si>
  <si>
    <t>Adaptador curto em PVC 1 1/2"  (LH)</t>
  </si>
  <si>
    <t xml:space="preserve"> H00082 </t>
  </si>
  <si>
    <t>Adaptador curto em PVC 3/4" (LH)</t>
  </si>
  <si>
    <t xml:space="preserve"> H00433 </t>
  </si>
  <si>
    <t xml:space="preserve"> H00055 </t>
  </si>
  <si>
    <t>Fita de vedacao</t>
  </si>
  <si>
    <t>INHI - INSTALAÇÕES HIDROS SANITÁRIAS</t>
  </si>
  <si>
    <t xml:space="preserve"> 86877 </t>
  </si>
  <si>
    <t>VÁLVULA EM METAL CROMADO 1.1/2" X 1.1/2" PARA TANQUE OU LAVATÓRIO, COM OU SEM LADRÃO - FORNECIMENTO E INSTALAÇÃO. AF_01/2020</t>
  </si>
  <si>
    <t xml:space="preserve"> 86881 </t>
  </si>
  <si>
    <t>SIFÃO DO TIPO GARRAFA EM METAL CROMADO 1 X 1.1/2" - FORNECIMENTO E INSTALAÇÃO. AF_01/2020</t>
  </si>
  <si>
    <t xml:space="preserve"> 86901 </t>
  </si>
  <si>
    <t>CUBA DE EMBUTIR OVAL EM LOUÇA BRANCA, 35 X 50CM OU EQUIVALENTE - FORNECIMENTO E INSTALAÇÃO. AF_01/2020</t>
  </si>
  <si>
    <t xml:space="preserve"> 00004823 </t>
  </si>
  <si>
    <t>MASSA PLASTICA PARA MARMORE/GRANITO</t>
  </si>
  <si>
    <t xml:space="preserve"> 00007568 </t>
  </si>
  <si>
    <t>BUCHA DE NYLON SEM ABA S10, COM PARAFUSO DE 6,10 X 65 MM EM ACO ZINCADO COM ROSCA SOBERBA, CABECA CHATA E FENDA PHILLIPS</t>
  </si>
  <si>
    <t xml:space="preserve"> 00011795 </t>
  </si>
  <si>
    <t>GRANITO PARA BANCADA, POLIDO, TIPO ANDORINHA/ QUARTZ/ CASTELO/ CORUMBA OU OUTROS EQUIVALENTES DA REGIAO, E= *2,5* CM</t>
  </si>
  <si>
    <t xml:space="preserve"> 00037329 </t>
  </si>
  <si>
    <t>REJUNTE EPOXI, QUALQUER COR</t>
  </si>
  <si>
    <t xml:space="preserve"> 00037590 </t>
  </si>
  <si>
    <t>SUPORTE MAO-FRANCESA EM ACO, ABAS IGUAIS 30 CM, CAPACIDADE MINIMA 60 KG, BRANCO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</si>
  <si>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</si>
  <si>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</si>
  <si>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</si>
  <si>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</si>
  <si>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00000065 </t>
  </si>
  <si>
    <t>ADAPTADOR PVC SOLDAVEL CURTO COM BOLSA E ROSCA, 25 MM X 3/4", PARA AGUA FRIA</t>
  </si>
  <si>
    <t xml:space="preserve"> 00000122 </t>
  </si>
  <si>
    <t>ADESIVO PLASTICO PARA PVC, FRASCO COM *850* GR</t>
  </si>
  <si>
    <t xml:space="preserve"> 00000813 </t>
  </si>
  <si>
    <t>BUCHA DE REDUCAO DE PVC, SOLDAVEL, LONGA, COM 50 X 25 MM, PARA AGUA FRIA PREDIAL</t>
  </si>
  <si>
    <t xml:space="preserve"> 00003148 </t>
  </si>
  <si>
    <t>FITA VEDA ROSCA, EM PTFE, ROLO DE 18 MM X 50 M (L X C)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</si>
  <si>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</si>
  <si>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</si>
  <si>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</si>
  <si>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</si>
  <si>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00006016 </t>
  </si>
  <si>
    <t>REGISTRO GAVETA BRUTO EM LATAO FORJADO, BITOLA 3/4" (REF 1509)</t>
  </si>
  <si>
    <t xml:space="preserve"> 00009868 </t>
  </si>
  <si>
    <t>TUBO PVC, SOLDAVEL, DE 25 MM, AGUA FRIA (NBR-5648)</t>
  </si>
  <si>
    <t xml:space="preserve"> 00009875 </t>
  </si>
  <si>
    <t>TUBO PVC, SOLDAVEL, DE 50 MM, AGUA FRIA (NBR-5648)</t>
  </si>
  <si>
    <t xml:space="preserve"> 00020083 </t>
  </si>
  <si>
    <t>SOLUCAO PREPARADORA / LIMPADORA PARA PVC, FRASCO COM 1000 CM3</t>
  </si>
  <si>
    <t xml:space="preserve"> 00038383 </t>
  </si>
  <si>
    <t>LIXA D'AGUA EM FOLHA, COR PRETA, GRAO 100</t>
  </si>
  <si>
    <t xml:space="preserve"> 00034640 </t>
  </si>
  <si>
    <t>CAIXA D'AGUA / RESERVATORIO EM POLIETILENO, 2000 LITROS, COM TAMPA</t>
  </si>
  <si>
    <t xml:space="preserve"> 00006005 </t>
  </si>
  <si>
    <t>REGISTRO GAVETA COM ACABAMENTO E CANOPLA CROMADOS, SIMPLES, BITOLA 3/4" (REF 1509)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</si>
  <si>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</si>
  <si>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</si>
  <si>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</si>
  <si>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</si>
  <si>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00012774 </t>
  </si>
  <si>
    <t>HIDROMETRO UNIJATO / MEDIDOR DE AGUA, DN 3/4", VAZAO MAXIMA DE 5 M3/H, PARA AGUA POTAVEL FRIA, RELOJOARIA PLANA, CLASSE B, HORIZONTAL (SEM CONEXOES)0,</t>
  </si>
  <si>
    <t xml:space="preserve"> 86885 </t>
  </si>
  <si>
    <t>ENGATE FLEXÍVEL EM PLÁSTICO BRANCO, 1/2" X 40CM - FORNECIMENTO E INSTALAÇÃO. AF_01/2020</t>
  </si>
  <si>
    <t xml:space="preserve"> 86888 </t>
  </si>
  <si>
    <t>VASO SANITÁRIO SIFONADO COM CAIXA ACOPLADA LOUÇA BRANCA - FORNECIMENTO E INSTALAÇÃO. AF_01/2020</t>
  </si>
  <si>
    <t xml:space="preserve"> H00008 </t>
  </si>
  <si>
    <t>Caixa sifonada de PVC c/ grelha - 100x100x50mm</t>
  </si>
  <si>
    <t xml:space="preserve"> H00004 </t>
  </si>
  <si>
    <t>Tubo em PVC - 40mm (LS)</t>
  </si>
  <si>
    <t xml:space="preserve"> H00085 </t>
  </si>
  <si>
    <t>Curva 45 em PVC - JS - 75mm (LH)</t>
  </si>
  <si>
    <t xml:space="preserve"> H00003 </t>
  </si>
  <si>
    <t>Tubo em PVC - 50mm (LS)</t>
  </si>
  <si>
    <t xml:space="preserve"> H00088 </t>
  </si>
  <si>
    <t>Joelho/Cotovelo 90o  em PVC - JS - 40mm-LH</t>
  </si>
  <si>
    <t xml:space="preserve"> H00084 </t>
  </si>
  <si>
    <t>Junção simples inv.45 em PVC - JS - 75x75mm (LS)</t>
  </si>
  <si>
    <t xml:space="preserve"> H00086 </t>
  </si>
  <si>
    <t>Ralo PVC c/ saída 100x53x40mm</t>
  </si>
  <si>
    <t xml:space="preserve"> H00089 </t>
  </si>
  <si>
    <t>Te longo em PVC - JS - 100x75mm (LS)</t>
  </si>
  <si>
    <t xml:space="preserve"> H00057 </t>
  </si>
  <si>
    <t>Mictorio individual de louca</t>
  </si>
  <si>
    <t xml:space="preserve"> H00042 </t>
  </si>
  <si>
    <t>Parafuso niquelado para loucas sanitarias</t>
  </si>
  <si>
    <t xml:space="preserve"> H00017 </t>
  </si>
  <si>
    <t>Registro, valvula e sifao p/ mictorio de louça</t>
  </si>
  <si>
    <t xml:space="preserve"> 040257 </t>
  </si>
  <si>
    <t>Lastro de concreto magro c/ seixo</t>
  </si>
  <si>
    <t xml:space="preserve"> 050729 </t>
  </si>
  <si>
    <t>Concreto armado fck=20MPA c/ forma mad. branca (incl. lançamento e
adensamento)</t>
  </si>
  <si>
    <t xml:space="preserve"> 110143 </t>
  </si>
  <si>
    <t>Chapisco de cimento e areia no traço 1:3</t>
  </si>
  <si>
    <t xml:space="preserve"> 130113 </t>
  </si>
  <si>
    <t>Cimentado liso e=2cm traço 1:3</t>
  </si>
  <si>
    <t xml:space="preserve"> 00011714 </t>
  </si>
  <si>
    <t>CAIXA SIFONADA, PVC, 150 X *185* X 75 MM, COM GRELHA QUADRADA, BRANCA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</si>
  <si>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</si>
  <si>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</si>
  <si>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101625 </t>
  </si>
  <si>
    <t>PREPARO DE FUNDO DE VALA COM LARGURA MAIOR OU IGUAL A 1,5 M E MENOR QUE 2,5 M, COM CAMADA DE AREIA, LANÇAMENTO MECANIZADO.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</si>
  <si>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</si>
  <si>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</si>
  <si>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</si>
  <si>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</si>
  <si>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89993 </t>
  </si>
  <si>
    <t>GRAUTEAMENTO VERTICAL EM ALVENARIA ESTRUTURAL. AF_09/2021</t>
  </si>
  <si>
    <t xml:space="preserve"> 89995 </t>
  </si>
  <si>
    <t>GRAUTEAMENTO DE CINTA SUPERIOR OU DE VERGA EM ALVENARIA ESTRUTURAL. AF_09/2021</t>
  </si>
  <si>
    <t xml:space="preserve"> 89996 </t>
  </si>
  <si>
    <t>ARMAÇÃO VERTICAL DE ALVENARIA ESTRUTURAL; DIÂMETRO DE 10,0 MM. AF_09/2021</t>
  </si>
  <si>
    <t xml:space="preserve"> 89998 </t>
  </si>
  <si>
    <t>ARMAÇÃO DE CINTA DE ALVENARIA ESTRUTURAL; DIÂMETRO DE 10,0 MM. AF_09/2021</t>
  </si>
  <si>
    <t xml:space="preserve"> 97735 </t>
  </si>
  <si>
    <t>PEÇA RETANGULAR PRÉ-MOLDADA, VOLUME DE CONCRETO DE 30 A 100 LITROS, TAXA DE AÇO APROXIMADA DE 30KG/M³. AF_03/2024</t>
  </si>
  <si>
    <t xml:space="preserve"> 00000660 </t>
  </si>
  <si>
    <t>CANALETA DE CONCRETO 19 X 19 X 19 CM (CLASSE C - NBR 6136)</t>
  </si>
  <si>
    <t xml:space="preserve"> 00004720 </t>
  </si>
  <si>
    <t>PEDRA BRITADA N. 0, OU PEDRISCO (4,8 A 9,5 MM) POSTO PEDREIRA/FORNECEDOR, SEM FRETE</t>
  </si>
  <si>
    <t xml:space="preserve"> 00025067 </t>
  </si>
  <si>
    <t>BLOCO DE CONCRETO ESTRUTURAL 19 X 19 X 39 CM, FBK 4,5 MPA (NBR 6136)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</si>
  <si>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</si>
  <si>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</si>
  <si>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</si>
  <si>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</si>
  <si>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97738 </t>
  </si>
  <si>
    <t>PEÇA CIRCULAR PRÉ-MOLDADA, VOLUME DE CONCRETO DE 10 A 30 LITROS, TAXA DE FIBRA DE POLIPROPILENO APROXIMADA DE 6 KG/M³. AF_03/2024_PS</t>
  </si>
  <si>
    <t xml:space="preserve"> 97739 </t>
  </si>
  <si>
    <t>PEÇA CIRCULAR PRÉ-MOLDADA, VOLUME DE CONCRETO DE 30 A 100 LITROS, TAXA DE AÇO APROXIMADA DE 30KG/M³. AF_03/2024</t>
  </si>
  <si>
    <t xml:space="preserve"> 00012563 </t>
  </si>
  <si>
    <t>ANEL EM CONCRETO ARMADO, LISO, PARA, POCOS DE VISITA, POCOS DE INSPECAO, FOSSAS SEPTICAS E SUMIDOUROS, SEM FUNDO, DIAMETRO INTERNO DE 1,50 M E ALTURA DE 0,50 M</t>
  </si>
  <si>
    <t xml:space="preserve"> 97740 </t>
  </si>
  <si>
    <t>PEÇA CIRCULAR PRÉ-MOLDADA, VOLUME DE CONCRETO ACIMA DE 100 LITROS, TAXA DE AÇO APROXIMADA DE 30KG/M³. AF_03/2024</t>
  </si>
  <si>
    <t xml:space="preserve"> 00012532 </t>
  </si>
  <si>
    <t>ANEL EM CONCRETO ARMADO, LISO, PARA POCOS DE INSPECAO, SEM FUNDO, DIAMETRO INTERNO DE 0,60 M E ALTURA DE 0,50 M</t>
  </si>
  <si>
    <t xml:space="preserve"> 00012565 </t>
  </si>
  <si>
    <t>ANEL EM CONCRETO ARMADO, LISO, PARA FOSSAS SEPTICAS E SUMIDOUROS, SEM FUNDO, DIAMETRO INTERNO DE 2,00 M E ALTURA DE 0,50 M</t>
  </si>
  <si>
    <t xml:space="preserve"> A00024 </t>
  </si>
  <si>
    <t>Forro em lambri de PVC</t>
  </si>
  <si>
    <t xml:space="preserve"> A00200 </t>
  </si>
  <si>
    <t>Entarugamento em metalon</t>
  </si>
  <si>
    <t xml:space="preserve"> A00065 </t>
  </si>
  <si>
    <t>COBE - COBERTURA</t>
  </si>
  <si>
    <t xml:space="preserve"> 88278 </t>
  </si>
  <si>
    <t>MONTADOR DE ESTRUTURA METÁLICA COM ENCARGOS COMPLEMENTARES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</si>
  <si>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</si>
  <si>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</si>
  <si>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</si>
  <si>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</si>
  <si>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00040549 </t>
  </si>
  <si>
    <t>PARAFUSO, COMUM, ASTM A307, SEXTAVADO, DIAMETRO 1/2" (12,7 MM), COMPRIMENTO 1" (25,4 MM)</t>
  </si>
  <si>
    <t xml:space="preserve"> 00043083 </t>
  </si>
  <si>
    <t>PERFIL "U" ENRIJECIDO, EM CHAPA DOBRADA DE ACO LAMINADO, E = 3,75 MM, H = 200 MM, L = 75 MM (9,94 KG/M)</t>
  </si>
  <si>
    <t xml:space="preserve"> 280028 </t>
  </si>
  <si>
    <t>TELHADISTA COM ENCARGOS COMPLEMENTARES</t>
  </si>
  <si>
    <t xml:space="preserve"> D00002 </t>
  </si>
  <si>
    <t>Massa de vedação</t>
  </si>
  <si>
    <t xml:space="preserve"> D00048 </t>
  </si>
  <si>
    <t>Telha brasilit ondulada (1.83x1.10m) e=6mm</t>
  </si>
  <si>
    <t xml:space="preserve"> D00209 </t>
  </si>
  <si>
    <t>Gancho chato p/ telha fibrocimento</t>
  </si>
  <si>
    <t xml:space="preserve"> D00001 </t>
  </si>
  <si>
    <t>Parafuso fo go 5/16" c= 110mm</t>
  </si>
  <si>
    <t xml:space="preserve"> D00344 </t>
  </si>
  <si>
    <t>Arruela concava em PVC d=5/16"</t>
  </si>
  <si>
    <t xml:space="preserve"> 88323 </t>
  </si>
  <si>
    <t xml:space="preserve"> 00000142 </t>
  </si>
  <si>
    <t>SELANTE ELASTICO MONOCOMPONENTE A BASE DE POLIURETANO (PU) PARA JUNTAS DIVERSAS</t>
  </si>
  <si>
    <t>310ML</t>
  </si>
  <si>
    <t xml:space="preserve"> 00005104 </t>
  </si>
  <si>
    <t>REBITE DE REPUXO EM ALUMINIO VAZADO, DIAMETRO 3,2 X 8 MM DE COMPRIMENTO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</si>
  <si>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</si>
  <si>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</si>
  <si>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</si>
  <si>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</si>
  <si>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00040783 </t>
  </si>
  <si>
    <t>CALHA QUADRADA DE CHAPA DE ACO GALVANIZADA NUM 24, CORTE 50 CM</t>
  </si>
  <si>
    <t xml:space="preserve"> D00223 </t>
  </si>
  <si>
    <t>Adesivo p/ PVC - 75g</t>
  </si>
  <si>
    <t>TB</t>
  </si>
  <si>
    <t xml:space="preserve"> H00001 </t>
  </si>
  <si>
    <t xml:space="preserve"> D00222 </t>
  </si>
  <si>
    <t>Solução limpadora</t>
  </si>
  <si>
    <t xml:space="preserve"> A00094 </t>
  </si>
  <si>
    <t>Granito verde Ubatuba - bancada</t>
  </si>
  <si>
    <t xml:space="preserve"> D00142 </t>
  </si>
  <si>
    <t>INES - INSTALAÇÕES ESPECIAIS</t>
  </si>
  <si>
    <t xml:space="preserve"> 00004350 </t>
  </si>
  <si>
    <t>BUCHA DE NYLON, DIAMETRO DO FURO 8 MM, COMPRIMENTO 40 MM, COM PARAFUSO DE ROSCA SOBERBA, CABECA CHATA, FENDA SIMPLES, 4,8 X 50 MM</t>
  </si>
  <si>
    <t xml:space="preserve"> 00010889 </t>
  </si>
  <si>
    <t>EXTINTOR DE INCENDIO PORTATIL COM CARGA DE GAS CARBONICO CO2 DE 6 KG, CLASSE BC</t>
  </si>
  <si>
    <t xml:space="preserve"> 00010892 </t>
  </si>
  <si>
    <t>EXTINTOR DE INCENDIO PORTATIL COM CARGA DE PO QUIMICO SECO (PQS) DE 6 KG, CLASSE BC</t>
  </si>
  <si>
    <t xml:space="preserve"> 00010521 </t>
  </si>
  <si>
    <t>CAIXA DE INCENDIO/ABRIGO PARA MANGUEIRA, DE EMBUTIR/INTERNA, COM 75 X 45 X 17 CM, EM CHAPA DE ACO, PORTA COM VENTILACAO, VISOR COM A INSCRICAO "INCENDIO", SUPORTE/CESTA INTERNA PARA A MANGUEIRA, PINTURA ELETROSTATICA VERMELHA</t>
  </si>
  <si>
    <t xml:space="preserve"> 00010899 </t>
  </si>
  <si>
    <t>ADAPTADOR EM LATAO, ENGATE RAPIDO 2 1/2" X ROSCA INTERNA 5 FIOS 2 1/2", PARA INSTALACAO PREDIAL DE COMBATE A INCENDIO</t>
  </si>
  <si>
    <t xml:space="preserve"> 00010904 </t>
  </si>
  <si>
    <t>REGISTRO OU VALVULA GLOBO ANGULAR EM LATAO, PARA HIDRANTES EM INSTALACAO PREDIAL DE INCENDIO, 45 GRAUS, DIAMETRO DE 2 1/2", COM VOLANTE, CLASSE DE PRESSAO DE ATE 200 PSI</t>
  </si>
  <si>
    <t xml:space="preserve"> 00020971 </t>
  </si>
  <si>
    <t>CHAVE DUPLA PARA CONEXOES TIPO STORZ, ENGATE RAPIDO 1 1/2" X 2 1/2", EM LATAO, PARA INSTALACAO PREDIAL COMBATE A INCENDIO</t>
  </si>
  <si>
    <t xml:space="preserve"> 00021034 </t>
  </si>
  <si>
    <t>MANGUEIRA DE INCENDIO, TIPO 2, DE 2 1/2", COMPRIMENTO = 15 M, TECIDO EM FIO DE POLIESTER E TUBO INTERNO EM BORRACHA SINTETICA, COM UNIOES ENGATE RAPIDO</t>
  </si>
  <si>
    <t xml:space="preserve"> 00037555 </t>
  </si>
  <si>
    <t>ESGUICHO JATO REGULAVEL, TIPO ELKHART, ENGATE RAPIDO 2 1/2", PARA COMBATE A INCENDIO</t>
  </si>
  <si>
    <t>INSTALACOES ELETRICAS - DUTOS E TOMADAS</t>
  </si>
  <si>
    <t xml:space="preserve"> 003348 </t>
  </si>
  <si>
    <t>ELETRODUTO PVC RIGIDO ROSCAVEL 3/4" (METRO)</t>
  </si>
  <si>
    <t xml:space="preserve"> 003579 </t>
  </si>
  <si>
    <t>CABO SUPERASTIC FLEX 450/750V 6mm2 CORES DIVERSAS</t>
  </si>
  <si>
    <t xml:space="preserve"> 031132 </t>
  </si>
  <si>
    <t>CAIXA DE PASSAGEM EM ALUMINIO 20x20x10cm STAMPLAC</t>
  </si>
  <si>
    <t xml:space="preserve"> H00373 </t>
  </si>
  <si>
    <t>Tubo de polietileno 3/8"</t>
  </si>
  <si>
    <t xml:space="preserve"> 280005 </t>
  </si>
  <si>
    <t>AJUDANTE ESPECIALIZADO COM ENCARGOS COMPLEMENTARES</t>
  </si>
  <si>
    <t xml:space="preserve"> 280021 </t>
  </si>
  <si>
    <t>MONTADOR ELETROMECÂNICO COM ENCARGOS COMPLEMENTARES</t>
  </si>
  <si>
    <t xml:space="preserve"> E00036 </t>
  </si>
  <si>
    <t>Aparelho Air-Split 48.000 BTU's Inverter</t>
  </si>
  <si>
    <t xml:space="preserve"> D00500 </t>
  </si>
  <si>
    <t>Carga de gás HFC-R410A</t>
  </si>
  <si>
    <t>INSTALACOES ELETRICAS - SONORIZACAO</t>
  </si>
  <si>
    <t xml:space="preserve"> 003030 </t>
  </si>
  <si>
    <t>ELETRODUTO ZINCADO ELETROLITICAMENTE (LEVE) NBR 5598 15mm 1/</t>
  </si>
  <si>
    <t xml:space="preserve"> 003421 </t>
  </si>
  <si>
    <t>BUCHA DE ALUMINIO PARA ELETRODUTO 1/2"</t>
  </si>
  <si>
    <t xml:space="preserve"> 003480 </t>
  </si>
  <si>
    <t>CAIXA FERRO ESMALTADO 4"x2"</t>
  </si>
  <si>
    <t xml:space="preserve"> 003492 </t>
  </si>
  <si>
    <t>PLACA CEGA PARA CAIXA 4"x2" RETANGULAR WEG</t>
  </si>
  <si>
    <t xml:space="preserve"> 007731 </t>
  </si>
  <si>
    <t>ARRUELA ALUMINIO PARA ELETRODUTO 1/2"</t>
  </si>
  <si>
    <t xml:space="preserve"> 030946 </t>
  </si>
  <si>
    <t>CABO PARALELO POLARIZADO 2 x 0,75mm2</t>
  </si>
  <si>
    <t>Diversos</t>
  </si>
  <si>
    <t xml:space="preserve"> 10592 </t>
  </si>
  <si>
    <t>Encargos Complementares - Cabista</t>
  </si>
  <si>
    <t>Provisórios</t>
  </si>
  <si>
    <t xml:space="preserve"> 13247 </t>
  </si>
  <si>
    <t xml:space="preserve"> 49 </t>
  </si>
  <si>
    <t>Cabista para instalação telefônica</t>
  </si>
  <si>
    <t xml:space="preserve"> 6698 </t>
  </si>
  <si>
    <t>Técnico em informática - 40h - Rev 02</t>
  </si>
  <si>
    <t xml:space="preserve"> 030830 </t>
  </si>
  <si>
    <t>CAIXA DE SOM AMPLIFICADA CX515 COM MICROFONE SEM FIO E BATERIA POLYVOX</t>
  </si>
  <si>
    <t xml:space="preserve"> 099031 </t>
  </si>
  <si>
    <t>ELETROTECNICO</t>
  </si>
  <si>
    <t xml:space="preserve"> 099450 </t>
  </si>
  <si>
    <t>AJUDANTE ESPECIALIZADO</t>
  </si>
  <si>
    <t>Mobiliário</t>
  </si>
  <si>
    <t xml:space="preserve"> 13687 </t>
  </si>
  <si>
    <t>Poltrona Arena Acustica assento e encosto antipanico estofado tecido poliestevermelho padrão braço em PP, fixação no piso, marca Marelli ou similar, inclusive instalação, montagem e  frete</t>
  </si>
  <si>
    <t>Planilha Orçamentária Resumida</t>
  </si>
  <si>
    <r>
      <rPr>
        <b/>
        <sz val="8"/>
        <rFont val="Arial"/>
        <family val="2"/>
      </rPr>
      <t>Obra</t>
    </r>
  </si>
  <si>
    <r>
      <rPr>
        <b/>
        <sz val="8"/>
        <rFont val="Arial"/>
        <family val="2"/>
      </rPr>
      <t>Bancos</t>
    </r>
  </si>
  <si>
    <r>
      <rPr>
        <b/>
        <sz val="8"/>
        <rFont val="Arial"/>
        <family val="2"/>
      </rPr>
      <t>B.D.I.</t>
    </r>
  </si>
  <si>
    <r>
      <rPr>
        <b/>
        <sz val="8"/>
        <rFont val="Arial"/>
        <family val="2"/>
      </rPr>
      <t>Encargos Sociais</t>
    </r>
  </si>
  <si>
    <r>
      <rPr>
        <b/>
        <sz val="7"/>
        <rFont val="Arial"/>
        <family val="2"/>
      </rPr>
      <t>CONSTRUÇÃO DO AUDITÓRIO DE RIO MARIA</t>
    </r>
  </si>
  <si>
    <r>
      <rPr>
        <b/>
        <sz val="7"/>
        <rFont val="Arial"/>
        <family val="2"/>
      </rPr>
      <t xml:space="preserve">SINAPI - 11/2024 - Pará SBC - 01/2025 - Pará
</t>
    </r>
    <r>
      <rPr>
        <b/>
        <sz val="7"/>
        <rFont val="Arial"/>
        <family val="2"/>
      </rPr>
      <t>ORSE - 12/2024 - Sergipe SEDOP - 10/2024 - Pará</t>
    </r>
  </si>
  <si>
    <r>
      <rPr>
        <b/>
        <sz val="7"/>
        <rFont val="Arial"/>
        <family val="2"/>
      </rPr>
      <t>Desonerado: embutido nos preços unitário dos insumos de mão de obra, de acordo com as bases.</t>
    </r>
  </si>
  <si>
    <r>
      <rPr>
        <b/>
        <sz val="8"/>
        <rFont val="Arial"/>
        <family val="2"/>
      </rPr>
      <t>Cronograma Físico e Financeiro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</si>
  <si>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</si>
  <si>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</si>
  <si>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Total Por Etapa</t>
    </r>
  </si>
  <si>
    <r>
      <rPr>
        <b/>
        <sz val="8"/>
        <rFont val="Arial"/>
        <family val="2"/>
      </rPr>
      <t>30 DIAS</t>
    </r>
  </si>
  <si>
    <r>
      <rPr>
        <b/>
        <sz val="8"/>
        <rFont val="Arial"/>
        <family val="2"/>
      </rPr>
      <t>60 DIAS</t>
    </r>
  </si>
  <si>
    <r>
      <rPr>
        <b/>
        <sz val="8"/>
        <rFont val="Arial"/>
        <family val="2"/>
      </rPr>
      <t>90 DIAS</t>
    </r>
  </si>
  <si>
    <r>
      <rPr>
        <b/>
        <sz val="8"/>
        <rFont val="Arial"/>
        <family val="2"/>
      </rPr>
      <t>120 DIAS</t>
    </r>
  </si>
  <si>
    <r>
      <rPr>
        <b/>
        <sz val="8"/>
        <rFont val="Arial"/>
        <family val="2"/>
      </rPr>
      <t>150 DIAS</t>
    </r>
  </si>
  <si>
    <r>
      <rPr>
        <b/>
        <sz val="8"/>
        <rFont val="Arial"/>
        <family val="2"/>
      </rPr>
      <t>180 DIAS</t>
    </r>
  </si>
  <si>
    <r>
      <rPr>
        <b/>
        <sz val="7"/>
        <rFont val="Arial"/>
        <family val="2"/>
      </rPr>
      <t>SERVIÇOS INICIAIS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</si>
  <si>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45.511,74</t>
    </r>
  </si>
  <si>
    <r>
      <rPr>
        <b/>
        <sz val="7"/>
        <rFont val="Arial"/>
        <family val="2"/>
      </rPr>
      <t>MOBILIZAÇÃO E DESMOBILIZAÇÃO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</si>
  <si>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12.614,58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</si>
  <si>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6.307,29</t>
    </r>
  </si>
  <si>
    <r>
      <rPr>
        <b/>
        <sz val="7"/>
        <rFont val="Arial"/>
        <family val="2"/>
      </rPr>
      <t>ADMINISTRAÇÃO LOCAL DA OBRA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</si>
  <si>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68.757,57</t>
    </r>
  </si>
  <si>
    <r>
      <rPr>
        <sz val="7"/>
        <rFont val="Arial MT"/>
        <family val="2"/>
      </rPr>
      <t xml:space="preserve">16,67%
</t>
    </r>
    <r>
      <rPr>
        <sz val="7"/>
        <rFont val="Arial MT"/>
        <family val="2"/>
      </rPr>
      <t>11.461,89</t>
    </r>
  </si>
  <si>
    <r>
      <rPr>
        <sz val="7"/>
        <rFont val="Arial MT"/>
        <family val="2"/>
      </rPr>
      <t xml:space="preserve">16,65%
</t>
    </r>
    <r>
      <rPr>
        <sz val="7"/>
        <rFont val="Arial MT"/>
        <family val="2"/>
      </rPr>
      <t>11.448,14</t>
    </r>
  </si>
  <si>
    <r>
      <rPr>
        <b/>
        <sz val="7"/>
        <rFont val="Arial"/>
        <family val="2"/>
      </rPr>
      <t>MOVIMENTO DE TERRA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</si>
  <si>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22.688,80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</si>
  <si>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13.613,28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</si>
  <si>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9.075,52</t>
    </r>
  </si>
  <si>
    <r>
      <rPr>
        <b/>
        <sz val="7"/>
        <rFont val="Arial"/>
        <family val="2"/>
      </rPr>
      <t>FUNDAÇÕES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</si>
  <si>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58.175,53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</si>
  <si>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34.905,32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</si>
  <si>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23.270,21</t>
    </r>
  </si>
  <si>
    <r>
      <rPr>
        <b/>
        <sz val="7"/>
        <rFont val="Arial"/>
        <family val="2"/>
      </rPr>
      <t>ESTRUTURAS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</si>
  <si>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67.848,32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</si>
  <si>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33.924,16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</si>
  <si>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20.354,50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</si>
  <si>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13.569,66</t>
    </r>
  </si>
  <si>
    <r>
      <rPr>
        <b/>
        <sz val="7"/>
        <rFont val="Arial"/>
        <family val="2"/>
      </rPr>
      <t>PAREDES E REVESTIMENTOS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</si>
  <si>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79.237,80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</si>
  <si>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39.618,90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</si>
  <si>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23.771,34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</si>
  <si>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15.847,56</t>
    </r>
  </si>
  <si>
    <r>
      <rPr>
        <b/>
        <sz val="7"/>
        <rFont val="Arial"/>
        <family val="2"/>
      </rPr>
      <t>PISOS, SOLEIRAS, PEITORIS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</si>
  <si>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84.555,20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</si>
  <si>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25.366,56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</si>
  <si>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16.911,04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</si>
  <si>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42.277,60</t>
    </r>
  </si>
  <si>
    <r>
      <rPr>
        <b/>
        <sz val="7"/>
        <rFont val="Arial"/>
        <family val="2"/>
      </rPr>
      <t>ESQUADRIAS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</si>
  <si>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44.812,04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</si>
  <si>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13.443,61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</si>
  <si>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17.924,82</t>
    </r>
  </si>
  <si>
    <r>
      <rPr>
        <b/>
        <sz val="7"/>
        <rFont val="Arial"/>
        <family val="2"/>
      </rPr>
      <t>PINTURA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</si>
  <si>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72.895,73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</si>
  <si>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14.579,15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</si>
  <si>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21.868,72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</si>
  <si>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36.447,87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</si>
  <si>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</si>
  <si>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62.351,37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</si>
  <si>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31.175,69</t>
    </r>
  </si>
  <si>
    <r>
      <rPr>
        <b/>
        <sz val="7"/>
        <rFont val="Arial"/>
        <family val="2"/>
      </rPr>
      <t>INSTALACOES HIDROSSANITARIAS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</si>
  <si>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47.439,12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</si>
  <si>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9.487,82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</si>
  <si>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18.975,65</t>
    </r>
  </si>
  <si>
    <r>
      <rPr>
        <b/>
        <sz val="7"/>
        <rFont val="Arial"/>
        <family val="2"/>
      </rPr>
      <t>FORRO E COBERTURA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</si>
  <si>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102.850,61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</si>
  <si>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41.140,24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</si>
  <si>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61.710,37</t>
    </r>
  </si>
  <si>
    <r>
      <rPr>
        <b/>
        <sz val="7"/>
        <rFont val="Arial"/>
        <family val="2"/>
      </rPr>
      <t>DIVERSOS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</si>
  <si>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13.431,86</t>
    </r>
  </si>
  <si>
    <r>
      <rPr>
        <sz val="7"/>
        <rFont val="Arial MT"/>
        <family val="2"/>
      </rPr>
      <t xml:space="preserve">100,00%
</t>
    </r>
    <r>
      <rPr>
        <sz val="7"/>
        <rFont val="Arial MT"/>
        <family val="2"/>
      </rPr>
      <t>13.431,86</t>
    </r>
  </si>
  <si>
    <r>
      <rPr>
        <b/>
        <sz val="7"/>
        <rFont val="Arial"/>
        <family val="2"/>
      </rPr>
      <t>INSTALAÇÕES DE AR CONDICIONADO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</si>
  <si>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131.532,06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</si>
  <si>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65.766,03</t>
    </r>
  </si>
  <si>
    <r>
      <rPr>
        <b/>
        <sz val="7"/>
        <rFont val="Arial"/>
        <family val="2"/>
      </rPr>
      <t>EQUIPAMENTOS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</si>
  <si>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699.014,01</t>
    </r>
  </si>
  <si>
    <r>
      <rPr>
        <sz val="7"/>
        <rFont val="Arial MT"/>
        <family val="2"/>
      </rPr>
      <t xml:space="preserve">100,00%
</t>
    </r>
    <r>
      <rPr>
        <sz val="7"/>
        <rFont val="Arial MT"/>
        <family val="2"/>
      </rPr>
      <t>699.014,01</t>
    </r>
  </si>
  <si>
    <r>
      <rPr>
        <b/>
        <sz val="7"/>
        <rFont val="Arial"/>
        <family val="2"/>
      </rPr>
      <t>Porcentagem</t>
    </r>
  </si>
  <si>
    <r>
      <rPr>
        <b/>
        <sz val="7"/>
        <rFont val="Arial"/>
        <family val="2"/>
      </rPr>
      <t>Custo</t>
    </r>
  </si>
  <si>
    <r>
      <rPr>
        <b/>
        <sz val="7"/>
        <rFont val="Arial"/>
        <family val="2"/>
      </rPr>
      <t>Porcentagem Acumulado</t>
    </r>
  </si>
  <si>
    <r>
      <rPr>
        <b/>
        <sz val="7"/>
        <rFont val="Arial"/>
        <family val="2"/>
      </rPr>
      <t>Custo Acumulado</t>
    </r>
  </si>
  <si>
    <t>100,00%
45.011,74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</si>
</sst>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#,##0.00\ %"/>
    <numFmt numFmtId="165" formatCode="#,##0.0000000"/>
    <numFmt numFmtId="166" formatCode="0.0%"/>
  </numFmts>
  <fonts count="2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name val="Arial MT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D7EBF6"/>
      </patternFill>
    </fill>
  </fills>
  <borders count="2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FF5400"/>
      </bottom>
      <diagonal/>
    </border>
    <border>
      <left style="thin">
        <color rgb="FFCCCCCC"/>
      </left>
      <right style="thin">
        <color rgb="FFCCCCCC"/>
      </right>
      <top style="thin">
        <color rgb="FFFF5400"/>
      </top>
      <bottom style="thin">
        <color rgb="FFFF5400"/>
      </bottom>
      <diagonal/>
    </border>
    <border>
      <left style="thin">
        <color rgb="FFCCCCCC"/>
      </left>
      <right/>
      <top style="thin">
        <color rgb="FFCCCCCC"/>
      </top>
      <bottom style="thin">
        <color rgb="FFFF5400"/>
      </bottom>
      <diagonal/>
    </border>
    <border>
      <left style="thin">
        <color rgb="FFCCCCCC"/>
      </left>
      <right/>
      <top style="thin">
        <color rgb="FFFF5400"/>
      </top>
      <bottom style="thin">
        <color rgb="FFFF5400"/>
      </bottom>
      <diagonal/>
    </border>
    <border>
      <left/>
      <right/>
      <top style="thin">
        <color rgb="FFCCCCCC"/>
      </top>
      <bottom style="thin">
        <color rgb="FFFF5400"/>
      </bottom>
      <diagonal/>
    </border>
    <border>
      <left/>
      <right/>
      <top style="thin">
        <color rgb="FFFF5400"/>
      </top>
      <bottom style="thin">
        <color rgb="FFFF5400"/>
      </bottom>
      <diagonal/>
    </border>
    <border>
      <left/>
      <right style="thin">
        <color rgb="FFCCCCCC"/>
      </right>
      <top style="thin">
        <color rgb="FFFF5400"/>
      </top>
      <bottom style="thin">
        <color rgb="FFFF5400"/>
      </bottom>
      <diagonal/>
    </border>
    <border>
      <left style="thin">
        <color rgb="FFCCCCCC"/>
      </left>
      <right style="thin">
        <color rgb="FFCCCCCC"/>
      </right>
      <top style="thin">
        <color rgb="FFFF5400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FF54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4" fontId="14" fillId="15" borderId="12" xfId="0" applyNumberFormat="1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16" fillId="17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1" fillId="22" borderId="0" xfId="0" applyFont="1" applyFill="1" applyAlignment="1">
      <alignment horizontal="left" vertical="top" wrapText="1"/>
    </xf>
    <xf numFmtId="0" fontId="15" fillId="22" borderId="0" xfId="0" applyFont="1" applyFill="1" applyAlignment="1">
      <alignment horizontal="left" vertical="top" wrapText="1"/>
    </xf>
    <xf numFmtId="0" fontId="6" fillId="23" borderId="12" xfId="0" applyFont="1" applyFill="1" applyBorder="1" applyAlignment="1">
      <alignment horizontal="left" vertical="top" wrapText="1"/>
    </xf>
    <xf numFmtId="0" fontId="6" fillId="23" borderId="12" xfId="0" applyFont="1" applyFill="1" applyBorder="1" applyAlignment="1">
      <alignment horizontal="right" vertical="top" wrapText="1"/>
    </xf>
    <xf numFmtId="4" fontId="6" fillId="23" borderId="12" xfId="0" applyNumberFormat="1" applyFont="1" applyFill="1" applyBorder="1" applyAlignment="1">
      <alignment horizontal="right" vertical="top" wrapText="1"/>
    </xf>
    <xf numFmtId="0" fontId="1" fillId="22" borderId="12" xfId="0" applyFont="1" applyFill="1" applyBorder="1" applyAlignment="1">
      <alignment horizontal="left" vertical="top" wrapText="1"/>
    </xf>
    <xf numFmtId="0" fontId="1" fillId="22" borderId="12" xfId="0" applyFont="1" applyFill="1" applyBorder="1" applyAlignment="1">
      <alignment horizontal="right" vertical="top" wrapText="1"/>
    </xf>
    <xf numFmtId="0" fontId="1" fillId="22" borderId="12" xfId="0" applyFont="1" applyFill="1" applyBorder="1" applyAlignment="1">
      <alignment horizontal="center" vertical="top" wrapText="1"/>
    </xf>
    <xf numFmtId="0" fontId="10" fillId="24" borderId="12" xfId="0" applyFont="1" applyFill="1" applyBorder="1" applyAlignment="1">
      <alignment horizontal="left" vertical="top" wrapText="1"/>
    </xf>
    <xf numFmtId="0" fontId="10" fillId="24" borderId="12" xfId="0" applyFont="1" applyFill="1" applyBorder="1" applyAlignment="1">
      <alignment horizontal="right" vertical="top" wrapText="1"/>
    </xf>
    <xf numFmtId="0" fontId="10" fillId="24" borderId="12" xfId="0" applyFont="1" applyFill="1" applyBorder="1" applyAlignment="1">
      <alignment horizontal="center" vertical="top" wrapText="1"/>
    </xf>
    <xf numFmtId="165" fontId="10" fillId="24" borderId="12" xfId="0" applyNumberFormat="1" applyFont="1" applyFill="1" applyBorder="1" applyAlignment="1">
      <alignment horizontal="right" vertical="top" wrapText="1"/>
    </xf>
    <xf numFmtId="4" fontId="10" fillId="24" borderId="12" xfId="0" applyNumberFormat="1" applyFont="1" applyFill="1" applyBorder="1" applyAlignment="1">
      <alignment horizontal="right" vertical="top" wrapText="1"/>
    </xf>
    <xf numFmtId="0" fontId="19" fillId="25" borderId="12" xfId="0" applyFont="1" applyFill="1" applyBorder="1" applyAlignment="1">
      <alignment horizontal="left" vertical="top" wrapText="1"/>
    </xf>
    <xf numFmtId="0" fontId="19" fillId="25" borderId="12" xfId="0" applyFont="1" applyFill="1" applyBorder="1" applyAlignment="1">
      <alignment horizontal="right" vertical="top" wrapText="1"/>
    </xf>
    <xf numFmtId="0" fontId="19" fillId="25" borderId="12" xfId="0" applyFont="1" applyFill="1" applyBorder="1" applyAlignment="1">
      <alignment horizontal="center" vertical="top" wrapText="1"/>
    </xf>
    <xf numFmtId="165" fontId="19" fillId="25" borderId="12" xfId="0" applyNumberFormat="1" applyFont="1" applyFill="1" applyBorder="1" applyAlignment="1">
      <alignment horizontal="right" vertical="top" wrapText="1"/>
    </xf>
    <xf numFmtId="4" fontId="19" fillId="25" borderId="12" xfId="0" applyNumberFormat="1" applyFont="1" applyFill="1" applyBorder="1" applyAlignment="1">
      <alignment horizontal="right" vertical="top" wrapText="1"/>
    </xf>
    <xf numFmtId="0" fontId="19" fillId="26" borderId="12" xfId="0" applyFont="1" applyFill="1" applyBorder="1" applyAlignment="1">
      <alignment horizontal="left" vertical="top" wrapText="1"/>
    </xf>
    <xf numFmtId="0" fontId="19" fillId="26" borderId="12" xfId="0" applyFont="1" applyFill="1" applyBorder="1" applyAlignment="1">
      <alignment horizontal="right" vertical="top" wrapText="1"/>
    </xf>
    <xf numFmtId="0" fontId="19" fillId="26" borderId="12" xfId="0" applyFont="1" applyFill="1" applyBorder="1" applyAlignment="1">
      <alignment horizontal="center" vertical="top" wrapText="1"/>
    </xf>
    <xf numFmtId="165" fontId="19" fillId="26" borderId="12" xfId="0" applyNumberFormat="1" applyFont="1" applyFill="1" applyBorder="1" applyAlignment="1">
      <alignment horizontal="right" vertical="top" wrapText="1"/>
    </xf>
    <xf numFmtId="4" fontId="19" fillId="26" borderId="12" xfId="0" applyNumberFormat="1" applyFont="1" applyFill="1" applyBorder="1" applyAlignment="1">
      <alignment horizontal="right" vertical="top" wrapText="1"/>
    </xf>
    <xf numFmtId="0" fontId="19" fillId="22" borderId="0" xfId="0" applyFont="1" applyFill="1" applyAlignment="1">
      <alignment horizontal="right" vertical="top" wrapText="1"/>
    </xf>
    <xf numFmtId="4" fontId="19" fillId="22" borderId="0" xfId="0" applyNumberFormat="1" applyFont="1" applyFill="1" applyAlignment="1">
      <alignment horizontal="right" vertical="top" wrapText="1"/>
    </xf>
    <xf numFmtId="0" fontId="15" fillId="22" borderId="0" xfId="0" applyFont="1" applyFill="1" applyAlignment="1">
      <alignment horizontal="right" vertical="top" wrapText="1"/>
    </xf>
    <xf numFmtId="165" fontId="15" fillId="22" borderId="0" xfId="0" applyNumberFormat="1" applyFont="1" applyFill="1" applyAlignment="1">
      <alignment horizontal="right" vertical="top" wrapText="1"/>
    </xf>
    <xf numFmtId="4" fontId="15" fillId="22" borderId="0" xfId="0" applyNumberFormat="1" applyFont="1" applyFill="1" applyAlignment="1">
      <alignment horizontal="right" vertical="top" wrapText="1"/>
    </xf>
    <xf numFmtId="0" fontId="10" fillId="24" borderId="13" xfId="0" applyFont="1" applyFill="1" applyBorder="1" applyAlignment="1">
      <alignment horizontal="left" vertical="top" wrapText="1"/>
    </xf>
    <xf numFmtId="0" fontId="19" fillId="22" borderId="0" xfId="0" applyFont="1" applyFill="1" applyAlignment="1">
      <alignment horizontal="center" vertical="top" wrapText="1"/>
    </xf>
    <xf numFmtId="0" fontId="19" fillId="22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15" fillId="21" borderId="0" xfId="0" applyFont="1" applyFill="1" applyAlignment="1">
      <alignment horizontal="left" vertical="top" wrapText="1"/>
    </xf>
    <xf numFmtId="0" fontId="1" fillId="21" borderId="12" xfId="0" applyFont="1" applyFill="1" applyBorder="1" applyAlignment="1">
      <alignment horizontal="right" vertical="top" wrapText="1"/>
    </xf>
    <xf numFmtId="4" fontId="6" fillId="10" borderId="12" xfId="0" applyNumberFormat="1" applyFont="1" applyFill="1" applyBorder="1" applyAlignment="1">
      <alignment horizontal="right" vertical="top" wrapText="1"/>
    </xf>
    <xf numFmtId="164" fontId="6" fillId="10" borderId="12" xfId="0" applyNumberFormat="1" applyFont="1" applyFill="1" applyBorder="1" applyAlignment="1">
      <alignment horizontal="right" vertical="top" wrapText="1"/>
    </xf>
    <xf numFmtId="0" fontId="19" fillId="21" borderId="0" xfId="0" applyFont="1" applyFill="1" applyAlignment="1">
      <alignment horizontal="center" vertical="top" wrapText="1"/>
    </xf>
    <xf numFmtId="0" fontId="15" fillId="21" borderId="0" xfId="0" applyFont="1" applyFill="1" applyAlignment="1">
      <alignment horizontal="right" vertical="top" wrapText="1"/>
    </xf>
    <xf numFmtId="0" fontId="19" fillId="21" borderId="0" xfId="0" applyFont="1" applyFill="1" applyAlignment="1">
      <alignment horizontal="left" vertical="top" wrapText="1"/>
    </xf>
    <xf numFmtId="0" fontId="15" fillId="21" borderId="0" xfId="0" applyFont="1" applyFill="1" applyAlignment="1">
      <alignment horizontal="center" vertical="top" wrapText="1"/>
    </xf>
    <xf numFmtId="4" fontId="18" fillId="19" borderId="0" xfId="0" applyNumberFormat="1" applyFont="1" applyFill="1" applyAlignment="1">
      <alignment vertical="top" wrapText="1"/>
    </xf>
    <xf numFmtId="4" fontId="15" fillId="21" borderId="0" xfId="0" applyNumberFormat="1" applyFont="1" applyFill="1" applyAlignment="1">
      <alignment vertical="top" wrapText="1"/>
    </xf>
    <xf numFmtId="0" fontId="15" fillId="21" borderId="0" xfId="0" applyFont="1" applyFill="1" applyAlignment="1">
      <alignment vertical="top" wrapText="1"/>
    </xf>
    <xf numFmtId="44" fontId="15" fillId="21" borderId="0" xfId="1" applyFont="1" applyFill="1" applyAlignment="1">
      <alignment vertical="top" wrapText="1"/>
    </xf>
    <xf numFmtId="4" fontId="15" fillId="22" borderId="0" xfId="0" applyNumberFormat="1" applyFont="1" applyFill="1" applyAlignment="1">
      <alignment vertical="top" wrapText="1"/>
    </xf>
    <xf numFmtId="0" fontId="15" fillId="22" borderId="0" xfId="0" applyFont="1" applyFill="1" applyAlignment="1">
      <alignment vertical="top" wrapText="1"/>
    </xf>
    <xf numFmtId="44" fontId="15" fillId="22" borderId="0" xfId="1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0" fontId="25" fillId="0" borderId="0" xfId="0" applyNumberFormat="1" applyFont="1" applyAlignment="1">
      <alignment horizontal="left" vertical="top" shrinkToFit="1"/>
    </xf>
    <xf numFmtId="0" fontId="0" fillId="0" borderId="14" xfId="0" applyBorder="1" applyAlignment="1">
      <alignment horizontal="left" vertical="center" wrapText="1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 indent="4"/>
    </xf>
    <xf numFmtId="0" fontId="23" fillId="0" borderId="12" xfId="0" applyFont="1" applyBorder="1" applyAlignment="1">
      <alignment horizontal="right" vertical="top" wrapText="1"/>
    </xf>
    <xf numFmtId="1" fontId="25" fillId="27" borderId="12" xfId="0" applyNumberFormat="1" applyFont="1" applyFill="1" applyBorder="1" applyAlignment="1">
      <alignment horizontal="left" vertical="top" shrinkToFit="1"/>
    </xf>
    <xf numFmtId="0" fontId="24" fillId="27" borderId="12" xfId="0" applyFont="1" applyFill="1" applyBorder="1" applyAlignment="1">
      <alignment horizontal="left" vertical="top" wrapText="1"/>
    </xf>
    <xf numFmtId="0" fontId="0" fillId="27" borderId="12" xfId="0" applyFill="1" applyBorder="1" applyAlignment="1">
      <alignment horizontal="right" vertical="top" wrapText="1"/>
    </xf>
    <xf numFmtId="0" fontId="0" fillId="27" borderId="12" xfId="0" applyFill="1" applyBorder="1" applyAlignment="1">
      <alignment horizontal="left" vertical="center" wrapText="1"/>
    </xf>
    <xf numFmtId="0" fontId="0" fillId="27" borderId="16" xfId="0" applyFill="1" applyBorder="1" applyAlignment="1">
      <alignment horizontal="left" vertical="top" wrapText="1" indent="3"/>
    </xf>
    <xf numFmtId="0" fontId="0" fillId="27" borderId="17" xfId="0" applyFill="1" applyBorder="1" applyAlignment="1">
      <alignment horizontal="left" vertical="top" wrapText="1" indent="3"/>
    </xf>
    <xf numFmtId="0" fontId="0" fillId="27" borderId="18" xfId="0" applyFill="1" applyBorder="1" applyAlignment="1">
      <alignment horizontal="right" vertical="top" wrapText="1"/>
    </xf>
    <xf numFmtId="0" fontId="0" fillId="27" borderId="19" xfId="0" applyFill="1" applyBorder="1" applyAlignment="1">
      <alignment horizontal="right" vertical="top" wrapText="1"/>
    </xf>
    <xf numFmtId="0" fontId="0" fillId="27" borderId="20" xfId="0" applyFill="1" applyBorder="1" applyAlignment="1">
      <alignment horizontal="right" vertical="top" wrapText="1"/>
    </xf>
    <xf numFmtId="0" fontId="0" fillId="27" borderId="21" xfId="0" applyFill="1" applyBorder="1" applyAlignment="1">
      <alignment horizontal="left" vertical="top" wrapText="1" indent="3"/>
    </xf>
    <xf numFmtId="0" fontId="0" fillId="27" borderId="22" xfId="0" applyFill="1" applyBorder="1" applyAlignment="1">
      <alignment horizontal="left" vertical="center" wrapText="1"/>
    </xf>
    <xf numFmtId="0" fontId="0" fillId="27" borderId="21" xfId="0" applyFill="1" applyBorder="1" applyAlignment="1">
      <alignment horizontal="right" vertical="top" wrapText="1"/>
    </xf>
    <xf numFmtId="0" fontId="0" fillId="27" borderId="23" xfId="0" applyFill="1" applyBorder="1" applyAlignment="1">
      <alignment horizontal="right" vertical="top" wrapText="1"/>
    </xf>
    <xf numFmtId="0" fontId="0" fillId="27" borderId="19" xfId="0" applyFill="1" applyBorder="1" applyAlignment="1">
      <alignment horizontal="left" vertical="top" wrapText="1" indent="3"/>
    </xf>
    <xf numFmtId="0" fontId="0" fillId="27" borderId="20" xfId="0" applyFill="1" applyBorder="1" applyAlignment="1">
      <alignment horizontal="left" vertical="top" wrapText="1" indent="3"/>
    </xf>
    <xf numFmtId="0" fontId="0" fillId="27" borderId="18" xfId="0" applyFill="1" applyBorder="1" applyAlignment="1">
      <alignment horizontal="left" vertical="top" wrapText="1" indent="2"/>
    </xf>
    <xf numFmtId="0" fontId="0" fillId="27" borderId="17" xfId="0" applyFill="1" applyBorder="1" applyAlignment="1">
      <alignment horizontal="right" vertical="top" wrapText="1"/>
    </xf>
    <xf numFmtId="0" fontId="24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left" wrapText="1"/>
    </xf>
    <xf numFmtId="10" fontId="25" fillId="0" borderId="24" xfId="0" applyNumberFormat="1" applyFont="1" applyBorder="1" applyAlignment="1">
      <alignment horizontal="right" vertical="top" shrinkToFit="1"/>
    </xf>
    <xf numFmtId="4" fontId="25" fillId="0" borderId="0" xfId="0" applyNumberFormat="1" applyFont="1" applyAlignment="1">
      <alignment horizontal="right" vertical="top" shrinkToFit="1"/>
    </xf>
    <xf numFmtId="10" fontId="25" fillId="0" borderId="0" xfId="0" applyNumberFormat="1" applyFont="1" applyAlignment="1">
      <alignment horizontal="right" vertical="top" shrinkToFit="1"/>
    </xf>
    <xf numFmtId="166" fontId="25" fillId="0" borderId="0" xfId="0" applyNumberFormat="1" applyFont="1" applyAlignment="1">
      <alignment horizontal="right" vertical="top" shrinkToFit="1"/>
    </xf>
    <xf numFmtId="0" fontId="26" fillId="27" borderId="15" xfId="0" applyFont="1" applyFill="1" applyBorder="1" applyAlignment="1">
      <alignment horizontal="left" vertical="top" wrapText="1" indent="2"/>
    </xf>
    <xf numFmtId="0" fontId="15" fillId="21" borderId="0" xfId="0" applyFont="1" applyFill="1" applyAlignment="1">
      <alignment horizontal="right" vertical="top" wrapText="1"/>
    </xf>
    <xf numFmtId="0" fontId="15" fillId="21" borderId="0" xfId="0" applyFont="1" applyFill="1" applyAlignment="1">
      <alignment horizontal="left" vertical="top" wrapText="1"/>
    </xf>
    <xf numFmtId="0" fontId="19" fillId="21" borderId="0" xfId="0" applyFont="1" applyFill="1" applyAlignment="1">
      <alignment horizontal="center" vertical="top" wrapText="1"/>
    </xf>
    <xf numFmtId="0" fontId="0" fillId="0" borderId="0" xfId="0"/>
    <xf numFmtId="0" fontId="6" fillId="10" borderId="12" xfId="0" applyFont="1" applyFill="1" applyBorder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center" wrapText="1"/>
    </xf>
    <xf numFmtId="0" fontId="1" fillId="21" borderId="12" xfId="0" applyFont="1" applyFill="1" applyBorder="1" applyAlignment="1">
      <alignment horizontal="left" vertical="top" wrapText="1"/>
    </xf>
    <xf numFmtId="0" fontId="17" fillId="18" borderId="0" xfId="0" applyFont="1" applyFill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wrapText="1"/>
    </xf>
    <xf numFmtId="44" fontId="22" fillId="0" borderId="0" xfId="1" applyFont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5" fillId="22" borderId="0" xfId="0" applyFont="1" applyFill="1" applyAlignment="1">
      <alignment horizontal="right" vertical="top" wrapText="1"/>
    </xf>
    <xf numFmtId="0" fontId="15" fillId="22" borderId="0" xfId="0" applyFont="1" applyFill="1" applyAlignment="1">
      <alignment horizontal="left" vertical="top" wrapText="1"/>
    </xf>
    <xf numFmtId="0" fontId="19" fillId="22" borderId="0" xfId="0" applyFont="1" applyFill="1" applyAlignment="1">
      <alignment horizontal="center" vertical="top" wrapText="1"/>
    </xf>
    <xf numFmtId="0" fontId="19" fillId="26" borderId="12" xfId="0" applyFont="1" applyFill="1" applyBorder="1" applyAlignment="1">
      <alignment horizontal="left" vertical="top" wrapText="1"/>
    </xf>
    <xf numFmtId="0" fontId="19" fillId="22" borderId="0" xfId="0" applyFont="1" applyFill="1" applyAlignment="1">
      <alignment horizontal="right" vertical="top" wrapText="1"/>
    </xf>
    <xf numFmtId="0" fontId="1" fillId="22" borderId="12" xfId="0" applyFont="1" applyFill="1" applyBorder="1" applyAlignment="1">
      <alignment horizontal="left" vertical="top" wrapText="1"/>
    </xf>
    <xf numFmtId="0" fontId="10" fillId="24" borderId="12" xfId="0" applyFont="1" applyFill="1" applyBorder="1" applyAlignment="1">
      <alignment horizontal="left" vertical="top" wrapText="1"/>
    </xf>
    <xf numFmtId="0" fontId="19" fillId="25" borderId="12" xfId="0" applyFont="1" applyFill="1" applyBorder="1" applyAlignment="1">
      <alignment horizontal="left" vertical="top" wrapText="1"/>
    </xf>
    <xf numFmtId="0" fontId="6" fillId="23" borderId="12" xfId="0" applyFont="1" applyFill="1" applyBorder="1" applyAlignment="1">
      <alignment horizontal="left" vertical="top" wrapText="1"/>
    </xf>
    <xf numFmtId="0" fontId="1" fillId="22" borderId="0" xfId="0" applyFont="1" applyFill="1" applyAlignment="1">
      <alignment horizontal="center" wrapText="1"/>
    </xf>
    <xf numFmtId="0" fontId="1" fillId="22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14" xfId="0" applyFont="1" applyBorder="1" applyAlignment="1">
      <alignment horizontal="left" vertical="center" wrapText="1" indent="24"/>
    </xf>
    <xf numFmtId="0" fontId="0" fillId="0" borderId="14" xfId="0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9D41-FACA-4894-9F8D-5A8EF737D0DB}">
  <dimension ref="A1:K26"/>
  <sheetViews>
    <sheetView view="pageBreakPreview" zoomScale="60" zoomScaleNormal="70" workbookViewId="0">
      <selection activeCell="A26" sqref="A26:K26"/>
    </sheetView>
  </sheetViews>
  <sheetFormatPr defaultColWidth="8.75" defaultRowHeight="14.25" x14ac:dyDescent="0.2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1.375" bestFit="1" customWidth="1"/>
    <col min="11" max="11" width="34.5" bestFit="1" customWidth="1"/>
  </cols>
  <sheetData>
    <row r="1" spans="1:11" ht="15" x14ac:dyDescent="0.2">
      <c r="A1" s="50"/>
      <c r="B1" s="50"/>
      <c r="C1" s="50"/>
      <c r="D1" s="50" t="s">
        <v>0</v>
      </c>
      <c r="E1" s="50" t="s">
        <v>1</v>
      </c>
      <c r="F1" s="105" t="s">
        <v>2</v>
      </c>
      <c r="G1" s="105"/>
      <c r="H1" s="105"/>
      <c r="I1" s="105" t="s">
        <v>3</v>
      </c>
      <c r="J1" s="105"/>
      <c r="K1" s="105"/>
    </row>
    <row r="2" spans="1:11" ht="63.75" x14ac:dyDescent="0.2">
      <c r="A2" s="51"/>
      <c r="B2" s="51"/>
      <c r="C2" s="51"/>
      <c r="D2" s="51" t="s">
        <v>4</v>
      </c>
      <c r="E2" s="51" t="s">
        <v>5</v>
      </c>
      <c r="F2" s="101" t="s">
        <v>6</v>
      </c>
      <c r="G2" s="101"/>
      <c r="H2" s="101"/>
      <c r="I2" s="101" t="s">
        <v>7</v>
      </c>
      <c r="J2" s="101"/>
      <c r="K2" s="101"/>
    </row>
    <row r="3" spans="1:11" ht="15" x14ac:dyDescent="0.25">
      <c r="A3" s="106" t="s">
        <v>984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30" customHeight="1" x14ac:dyDescent="0.2">
      <c r="A4" s="107" t="s">
        <v>9</v>
      </c>
      <c r="B4" s="107"/>
      <c r="C4" s="107"/>
      <c r="D4" s="107" t="s">
        <v>12</v>
      </c>
      <c r="E4" s="107"/>
      <c r="F4" s="107"/>
      <c r="G4" s="107"/>
      <c r="H4" s="107"/>
      <c r="I4" s="107"/>
      <c r="J4" s="52" t="s">
        <v>17</v>
      </c>
      <c r="K4" s="52" t="s">
        <v>18</v>
      </c>
    </row>
    <row r="5" spans="1:11" ht="24" customHeight="1" x14ac:dyDescent="0.2">
      <c r="A5" s="104" t="s">
        <v>19</v>
      </c>
      <c r="B5" s="104"/>
      <c r="C5" s="104"/>
      <c r="D5" s="104" t="s">
        <v>20</v>
      </c>
      <c r="E5" s="104"/>
      <c r="F5" s="104"/>
      <c r="G5" s="104"/>
      <c r="H5" s="104"/>
      <c r="I5" s="104"/>
      <c r="J5" s="53">
        <f>'Orçamento Sintético'!I5</f>
        <v>45011.74</v>
      </c>
      <c r="K5" s="54">
        <f>J5/$K$24</f>
        <v>2.7901862189171723E-2</v>
      </c>
    </row>
    <row r="6" spans="1:11" ht="24" customHeight="1" x14ac:dyDescent="0.2">
      <c r="A6" s="104" t="s">
        <v>36</v>
      </c>
      <c r="B6" s="104"/>
      <c r="C6" s="104"/>
      <c r="D6" s="104" t="s">
        <v>37</v>
      </c>
      <c r="E6" s="104"/>
      <c r="F6" s="104"/>
      <c r="G6" s="104"/>
      <c r="H6" s="104"/>
      <c r="I6" s="104"/>
      <c r="J6" s="53">
        <v>12614.58</v>
      </c>
      <c r="K6" s="54">
        <f t="shared" ref="K6:K20" si="0">J6/$K$24</f>
        <v>7.8195215900181119E-3</v>
      </c>
    </row>
    <row r="7" spans="1:11" ht="24" customHeight="1" x14ac:dyDescent="0.2">
      <c r="A7" s="104" t="s">
        <v>43</v>
      </c>
      <c r="B7" s="104"/>
      <c r="C7" s="104"/>
      <c r="D7" s="104" t="s">
        <v>44</v>
      </c>
      <c r="E7" s="104"/>
      <c r="F7" s="104"/>
      <c r="G7" s="104"/>
      <c r="H7" s="104"/>
      <c r="I7" s="104"/>
      <c r="J7" s="53">
        <v>68757.570000000007</v>
      </c>
      <c r="K7" s="54">
        <f t="shared" si="0"/>
        <v>4.2621419269780025E-2</v>
      </c>
    </row>
    <row r="8" spans="1:11" ht="24" customHeight="1" x14ac:dyDescent="0.2">
      <c r="A8" s="104" t="s">
        <v>48</v>
      </c>
      <c r="B8" s="104"/>
      <c r="C8" s="104"/>
      <c r="D8" s="104" t="s">
        <v>49</v>
      </c>
      <c r="E8" s="104"/>
      <c r="F8" s="104"/>
      <c r="G8" s="104"/>
      <c r="H8" s="104"/>
      <c r="I8" s="104"/>
      <c r="J8" s="53">
        <v>22688.799999999999</v>
      </c>
      <c r="K8" s="54">
        <f t="shared" si="0"/>
        <v>1.4064325681204045E-2</v>
      </c>
    </row>
    <row r="9" spans="1:11" ht="24" customHeight="1" x14ac:dyDescent="0.2">
      <c r="A9" s="104" t="s">
        <v>61</v>
      </c>
      <c r="B9" s="104"/>
      <c r="C9" s="104"/>
      <c r="D9" s="104" t="s">
        <v>62</v>
      </c>
      <c r="E9" s="104"/>
      <c r="F9" s="104"/>
      <c r="G9" s="104"/>
      <c r="H9" s="104"/>
      <c r="I9" s="104"/>
      <c r="J9" s="53">
        <v>58175.53</v>
      </c>
      <c r="K9" s="54">
        <f t="shared" si="0"/>
        <v>3.606182788850254E-2</v>
      </c>
    </row>
    <row r="10" spans="1:11" ht="24" customHeight="1" x14ac:dyDescent="0.2">
      <c r="A10" s="104" t="s">
        <v>82</v>
      </c>
      <c r="B10" s="104"/>
      <c r="C10" s="104"/>
      <c r="D10" s="104" t="s">
        <v>83</v>
      </c>
      <c r="E10" s="104"/>
      <c r="F10" s="104"/>
      <c r="G10" s="104"/>
      <c r="H10" s="104"/>
      <c r="I10" s="104"/>
      <c r="J10" s="53">
        <v>67848.320000000007</v>
      </c>
      <c r="K10" s="54">
        <f t="shared" si="0"/>
        <v>4.2057793686865338E-2</v>
      </c>
    </row>
    <row r="11" spans="1:11" ht="24" customHeight="1" x14ac:dyDescent="0.2">
      <c r="A11" s="104" t="s">
        <v>97</v>
      </c>
      <c r="B11" s="104"/>
      <c r="C11" s="104"/>
      <c r="D11" s="104" t="s">
        <v>98</v>
      </c>
      <c r="E11" s="104"/>
      <c r="F11" s="104"/>
      <c r="G11" s="104"/>
      <c r="H11" s="104"/>
      <c r="I11" s="104"/>
      <c r="J11" s="53">
        <v>79237.8</v>
      </c>
      <c r="K11" s="54">
        <f t="shared" si="0"/>
        <v>4.9117900702642277E-2</v>
      </c>
    </row>
    <row r="12" spans="1:11" ht="24" customHeight="1" x14ac:dyDescent="0.2">
      <c r="A12" s="104" t="s">
        <v>117</v>
      </c>
      <c r="B12" s="104"/>
      <c r="C12" s="104"/>
      <c r="D12" s="104" t="s">
        <v>118</v>
      </c>
      <c r="E12" s="104"/>
      <c r="F12" s="104"/>
      <c r="G12" s="104"/>
      <c r="H12" s="104"/>
      <c r="I12" s="104"/>
      <c r="J12" s="53">
        <v>84555.199999999997</v>
      </c>
      <c r="K12" s="54">
        <f t="shared" si="0"/>
        <v>5.2414048818771569E-2</v>
      </c>
    </row>
    <row r="13" spans="1:11" ht="24" customHeight="1" x14ac:dyDescent="0.2">
      <c r="A13" s="104" t="s">
        <v>143</v>
      </c>
      <c r="B13" s="104"/>
      <c r="C13" s="104"/>
      <c r="D13" s="104" t="s">
        <v>144</v>
      </c>
      <c r="E13" s="104"/>
      <c r="F13" s="104"/>
      <c r="G13" s="104"/>
      <c r="H13" s="104"/>
      <c r="I13" s="104"/>
      <c r="J13" s="53">
        <v>44812.04</v>
      </c>
      <c r="K13" s="54">
        <f t="shared" si="0"/>
        <v>2.7778072220617352E-2</v>
      </c>
    </row>
    <row r="14" spans="1:11" ht="24" customHeight="1" x14ac:dyDescent="0.2">
      <c r="A14" s="104" t="s">
        <v>157</v>
      </c>
      <c r="B14" s="104"/>
      <c r="C14" s="104"/>
      <c r="D14" s="104" t="s">
        <v>158</v>
      </c>
      <c r="E14" s="104"/>
      <c r="F14" s="104"/>
      <c r="G14" s="104"/>
      <c r="H14" s="104"/>
      <c r="I14" s="104"/>
      <c r="J14" s="53">
        <v>72895.73</v>
      </c>
      <c r="K14" s="54">
        <f t="shared" si="0"/>
        <v>4.5186580492979626E-2</v>
      </c>
    </row>
    <row r="15" spans="1:11" ht="24" customHeight="1" x14ac:dyDescent="0.2">
      <c r="A15" s="104" t="s">
        <v>165</v>
      </c>
      <c r="B15" s="104"/>
      <c r="C15" s="104"/>
      <c r="D15" s="104" t="s">
        <v>166</v>
      </c>
      <c r="E15" s="104"/>
      <c r="F15" s="104"/>
      <c r="G15" s="104"/>
      <c r="H15" s="104"/>
      <c r="I15" s="104"/>
      <c r="J15" s="53">
        <v>62351.37</v>
      </c>
      <c r="K15" s="54">
        <f t="shared" si="0"/>
        <v>3.865034617737631E-2</v>
      </c>
    </row>
    <row r="16" spans="1:11" ht="24" customHeight="1" x14ac:dyDescent="0.2">
      <c r="A16" s="104" t="s">
        <v>225</v>
      </c>
      <c r="B16" s="104"/>
      <c r="C16" s="104"/>
      <c r="D16" s="104" t="s">
        <v>226</v>
      </c>
      <c r="E16" s="104"/>
      <c r="F16" s="104"/>
      <c r="G16" s="104"/>
      <c r="H16" s="104"/>
      <c r="I16" s="104"/>
      <c r="J16" s="53">
        <v>47439.12</v>
      </c>
      <c r="K16" s="54">
        <f t="shared" si="0"/>
        <v>2.9406545683761175E-2</v>
      </c>
    </row>
    <row r="17" spans="1:11" ht="24" customHeight="1" x14ac:dyDescent="0.2">
      <c r="A17" s="104" t="s">
        <v>282</v>
      </c>
      <c r="B17" s="104"/>
      <c r="C17" s="104"/>
      <c r="D17" s="104" t="s">
        <v>283</v>
      </c>
      <c r="E17" s="104"/>
      <c r="F17" s="104"/>
      <c r="G17" s="104"/>
      <c r="H17" s="104"/>
      <c r="I17" s="104"/>
      <c r="J17" s="53">
        <v>102850.61</v>
      </c>
      <c r="K17" s="54">
        <f t="shared" si="0"/>
        <v>6.3755001390576049E-2</v>
      </c>
    </row>
    <row r="18" spans="1:11" ht="24" customHeight="1" x14ac:dyDescent="0.2">
      <c r="A18" s="104" t="s">
        <v>306</v>
      </c>
      <c r="B18" s="104"/>
      <c r="C18" s="104"/>
      <c r="D18" s="104" t="s">
        <v>307</v>
      </c>
      <c r="E18" s="104"/>
      <c r="F18" s="104"/>
      <c r="G18" s="104"/>
      <c r="H18" s="104"/>
      <c r="I18" s="104"/>
      <c r="J18" s="53">
        <v>13431.86</v>
      </c>
      <c r="K18" s="54">
        <f t="shared" si="0"/>
        <v>8.3261368403942642E-3</v>
      </c>
    </row>
    <row r="19" spans="1:11" ht="24" customHeight="1" x14ac:dyDescent="0.2">
      <c r="A19" s="104" t="s">
        <v>323</v>
      </c>
      <c r="B19" s="104"/>
      <c r="C19" s="104"/>
      <c r="D19" s="104" t="s">
        <v>324</v>
      </c>
      <c r="E19" s="104"/>
      <c r="F19" s="104"/>
      <c r="G19" s="104"/>
      <c r="H19" s="104"/>
      <c r="I19" s="104"/>
      <c r="J19" s="53">
        <v>131532.06</v>
      </c>
      <c r="K19" s="54">
        <f t="shared" si="0"/>
        <v>8.1534048929853997E-2</v>
      </c>
    </row>
    <row r="20" spans="1:11" ht="24" customHeight="1" x14ac:dyDescent="0.2">
      <c r="A20" s="104" t="s">
        <v>334</v>
      </c>
      <c r="B20" s="104"/>
      <c r="C20" s="104"/>
      <c r="D20" s="104" t="s">
        <v>335</v>
      </c>
      <c r="E20" s="104"/>
      <c r="F20" s="104"/>
      <c r="G20" s="104"/>
      <c r="H20" s="104"/>
      <c r="I20" s="104"/>
      <c r="J20" s="53">
        <v>699014.01</v>
      </c>
      <c r="K20" s="54">
        <f t="shared" si="0"/>
        <v>0.43330456843748555</v>
      </c>
    </row>
    <row r="21" spans="1:1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100"/>
      <c r="B22" s="100"/>
      <c r="C22" s="100"/>
      <c r="D22" s="57"/>
      <c r="E22" s="56"/>
      <c r="F22" s="56"/>
      <c r="G22" s="101" t="s">
        <v>349</v>
      </c>
      <c r="H22" s="100"/>
      <c r="I22" s="60"/>
      <c r="J22" s="61"/>
      <c r="K22" s="62">
        <v>1269949.0986381171</v>
      </c>
    </row>
    <row r="23" spans="1:11" x14ac:dyDescent="0.2">
      <c r="A23" s="100"/>
      <c r="B23" s="100"/>
      <c r="C23" s="100"/>
      <c r="D23" s="57"/>
      <c r="E23" s="56"/>
      <c r="F23" s="56"/>
      <c r="G23" s="101" t="s">
        <v>350</v>
      </c>
      <c r="H23" s="100"/>
      <c r="I23" s="60"/>
      <c r="J23" s="61"/>
      <c r="K23" s="62">
        <v>343267.241361883</v>
      </c>
    </row>
    <row r="24" spans="1:11" x14ac:dyDescent="0.2">
      <c r="A24" s="100"/>
      <c r="B24" s="100"/>
      <c r="C24" s="100"/>
      <c r="D24" s="57"/>
      <c r="E24" s="56"/>
      <c r="F24" s="56"/>
      <c r="G24" s="101" t="s">
        <v>351</v>
      </c>
      <c r="H24" s="100"/>
      <c r="I24" s="60"/>
      <c r="J24" s="61"/>
      <c r="K24" s="62">
        <v>1613216.34</v>
      </c>
    </row>
    <row r="25" spans="1:11" ht="60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69.95" customHeight="1" x14ac:dyDescent="0.2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</sheetData>
  <mergeCells count="46">
    <mergeCell ref="A4:C4"/>
    <mergeCell ref="D4:I4"/>
    <mergeCell ref="F1:H1"/>
    <mergeCell ref="I1:K1"/>
    <mergeCell ref="F2:H2"/>
    <mergeCell ref="I2:K2"/>
    <mergeCell ref="A3:K3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4:C24"/>
    <mergeCell ref="G24:H24"/>
    <mergeCell ref="A26:K26"/>
    <mergeCell ref="A20:C20"/>
    <mergeCell ref="D20:I20"/>
    <mergeCell ref="A22:C22"/>
    <mergeCell ref="G22:H22"/>
    <mergeCell ref="A23:C23"/>
    <mergeCell ref="G23:H23"/>
  </mergeCells>
  <pageMargins left="0.51181102362204722" right="0.51181102362204722" top="0.78740157480314965" bottom="0.78740157480314965" header="0.31496062992125984" footer="0.31496062992125984"/>
  <pageSetup paperSize="9" scale="42" orientation="portrait" r:id="rId1"/>
  <headerFooter>
    <oddHeader>&amp;CPLR EMPREENDIMENTO E COMÉRCIO
CNPJ 32.999.984/0001-52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showOutlineSymbols="0" showWhiteSpace="0" view="pageBreakPreview" topLeftCell="A52" zoomScale="60" zoomScaleNormal="100" workbookViewId="0">
      <selection activeCell="A125" sqref="A125:J125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  <col min="13" max="13" width="15.5" bestFit="1" customWidth="1"/>
    <col min="14" max="14" width="0" hidden="1" customWidth="1"/>
  </cols>
  <sheetData>
    <row r="1" spans="1:10" ht="15" x14ac:dyDescent="0.2">
      <c r="A1" s="1"/>
      <c r="B1" s="1"/>
      <c r="C1" s="1"/>
      <c r="D1" s="1" t="s">
        <v>0</v>
      </c>
      <c r="E1" s="113" t="s">
        <v>1</v>
      </c>
      <c r="F1" s="113"/>
      <c r="G1" s="113" t="s">
        <v>2</v>
      </c>
      <c r="H1" s="113"/>
      <c r="I1" s="113" t="s">
        <v>3</v>
      </c>
      <c r="J1" s="113"/>
    </row>
    <row r="2" spans="1:10" ht="80.099999999999994" customHeight="1" x14ac:dyDescent="0.2">
      <c r="A2" s="14"/>
      <c r="B2" s="14"/>
      <c r="C2" s="14"/>
      <c r="D2" s="14" t="s">
        <v>4</v>
      </c>
      <c r="E2" s="109" t="s">
        <v>5</v>
      </c>
      <c r="F2" s="109"/>
      <c r="G2" s="109" t="s">
        <v>6</v>
      </c>
      <c r="H2" s="109"/>
      <c r="I2" s="109" t="s">
        <v>7</v>
      </c>
      <c r="J2" s="109"/>
    </row>
    <row r="3" spans="1:10" ht="15" x14ac:dyDescent="0.25">
      <c r="A3" s="111" t="s">
        <v>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 x14ac:dyDescent="0.2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f>SUM(I6:I9)</f>
        <v>45011.74</v>
      </c>
      <c r="J5" s="8">
        <v>2.820306076841237E-2</v>
      </c>
    </row>
    <row r="6" spans="1:10" ht="39" customHeight="1" x14ac:dyDescent="0.2">
      <c r="A6" s="9" t="s">
        <v>21</v>
      </c>
      <c r="B6" s="11" t="s">
        <v>22</v>
      </c>
      <c r="C6" s="9" t="s">
        <v>23</v>
      </c>
      <c r="D6" s="9" t="s">
        <v>24</v>
      </c>
      <c r="E6" s="10" t="s">
        <v>25</v>
      </c>
      <c r="F6" s="11">
        <v>6</v>
      </c>
      <c r="G6" s="12">
        <v>460.46</v>
      </c>
      <c r="H6" s="12">
        <v>584.91999999999996</v>
      </c>
      <c r="I6" s="12">
        <v>3509.52</v>
      </c>
      <c r="J6" s="13">
        <v>2.1748060133046677E-3</v>
      </c>
    </row>
    <row r="7" spans="1:10" ht="39" customHeight="1" x14ac:dyDescent="0.2">
      <c r="A7" s="9" t="s">
        <v>26</v>
      </c>
      <c r="B7" s="11" t="s">
        <v>27</v>
      </c>
      <c r="C7" s="9" t="s">
        <v>23</v>
      </c>
      <c r="D7" s="9" t="s">
        <v>28</v>
      </c>
      <c r="E7" s="10" t="s">
        <v>29</v>
      </c>
      <c r="F7" s="11">
        <v>90</v>
      </c>
      <c r="G7" s="12">
        <v>60.01</v>
      </c>
      <c r="H7" s="12">
        <v>76.23</v>
      </c>
      <c r="I7" s="12">
        <v>6860.7</v>
      </c>
      <c r="J7" s="13">
        <v>4.2514906925959495E-3</v>
      </c>
    </row>
    <row r="8" spans="1:10" ht="39" customHeight="1" x14ac:dyDescent="0.2">
      <c r="A8" s="9" t="s">
        <v>30</v>
      </c>
      <c r="B8" s="11" t="s">
        <v>31</v>
      </c>
      <c r="C8" s="9" t="s">
        <v>23</v>
      </c>
      <c r="D8" s="9" t="s">
        <v>32</v>
      </c>
      <c r="E8" s="10" t="s">
        <v>25</v>
      </c>
      <c r="F8" s="11">
        <v>1200</v>
      </c>
      <c r="G8" s="12">
        <v>0.64</v>
      </c>
      <c r="H8" s="12">
        <v>0.81</v>
      </c>
      <c r="I8" s="12">
        <v>972</v>
      </c>
      <c r="J8" s="13">
        <v>6.0233634369718288E-4</v>
      </c>
    </row>
    <row r="9" spans="1:10" ht="24" customHeight="1" x14ac:dyDescent="0.2">
      <c r="A9" s="9" t="s">
        <v>33</v>
      </c>
      <c r="B9" s="11" t="s">
        <v>34</v>
      </c>
      <c r="C9" s="9" t="s">
        <v>23</v>
      </c>
      <c r="D9" s="9" t="s">
        <v>35</v>
      </c>
      <c r="E9" s="10" t="s">
        <v>25</v>
      </c>
      <c r="F9" s="11">
        <v>308</v>
      </c>
      <c r="G9" s="12">
        <f>ROUND(H9/1.2703,2)</f>
        <v>86.06</v>
      </c>
      <c r="H9" s="12">
        <f>ROUND(I9/F9,2)</f>
        <v>109.32</v>
      </c>
      <c r="I9" s="12">
        <v>33669.519999999997</v>
      </c>
      <c r="J9" s="13">
        <v>2.1174427718814573E-2</v>
      </c>
    </row>
    <row r="10" spans="1:10" ht="24" customHeight="1" x14ac:dyDescent="0.2">
      <c r="A10" s="5" t="s">
        <v>36</v>
      </c>
      <c r="B10" s="5"/>
      <c r="C10" s="5"/>
      <c r="D10" s="5" t="s">
        <v>37</v>
      </c>
      <c r="E10" s="5"/>
      <c r="F10" s="6"/>
      <c r="G10" s="5"/>
      <c r="H10" s="5"/>
      <c r="I10" s="7">
        <v>12614.58</v>
      </c>
      <c r="J10" s="8">
        <v>7.8170987597485694E-3</v>
      </c>
    </row>
    <row r="11" spans="1:10" ht="24" customHeight="1" x14ac:dyDescent="0.2">
      <c r="A11" s="9" t="s">
        <v>38</v>
      </c>
      <c r="B11" s="11" t="s">
        <v>39</v>
      </c>
      <c r="C11" s="9" t="s">
        <v>40</v>
      </c>
      <c r="D11" s="9" t="s">
        <v>41</v>
      </c>
      <c r="E11" s="10" t="s">
        <v>42</v>
      </c>
      <c r="F11" s="11">
        <v>1</v>
      </c>
      <c r="G11" s="12">
        <v>9930.4</v>
      </c>
      <c r="H11" s="12">
        <v>12614.58</v>
      </c>
      <c r="I11" s="12">
        <v>12614.58</v>
      </c>
      <c r="J11" s="13">
        <v>7.8170987597485694E-3</v>
      </c>
    </row>
    <row r="12" spans="1:10" ht="24" customHeight="1" x14ac:dyDescent="0.2">
      <c r="A12" s="5" t="s">
        <v>43</v>
      </c>
      <c r="B12" s="5"/>
      <c r="C12" s="5"/>
      <c r="D12" s="5" t="s">
        <v>44</v>
      </c>
      <c r="E12" s="5"/>
      <c r="F12" s="6"/>
      <c r="G12" s="5"/>
      <c r="H12" s="5"/>
      <c r="I12" s="7">
        <v>68757.570000000007</v>
      </c>
      <c r="J12" s="8">
        <v>4.260821328734888E-2</v>
      </c>
    </row>
    <row r="13" spans="1:10" ht="24" customHeight="1" x14ac:dyDescent="0.2">
      <c r="A13" s="9" t="s">
        <v>45</v>
      </c>
      <c r="B13" s="11" t="s">
        <v>46</v>
      </c>
      <c r="C13" s="9" t="s">
        <v>40</v>
      </c>
      <c r="D13" s="9" t="s">
        <v>47</v>
      </c>
      <c r="E13" s="10" t="s">
        <v>42</v>
      </c>
      <c r="F13" s="11">
        <v>1</v>
      </c>
      <c r="G13" s="12">
        <v>54127.040000000001</v>
      </c>
      <c r="H13" s="12">
        <v>68757.570000000007</v>
      </c>
      <c r="I13" s="12">
        <v>68757.570000000007</v>
      </c>
      <c r="J13" s="13">
        <v>4.260821328734888E-2</v>
      </c>
    </row>
    <row r="14" spans="1:10" ht="24" customHeight="1" x14ac:dyDescent="0.2">
      <c r="A14" s="5" t="s">
        <v>48</v>
      </c>
      <c r="B14" s="5"/>
      <c r="C14" s="5"/>
      <c r="D14" s="5" t="s">
        <v>49</v>
      </c>
      <c r="E14" s="5"/>
      <c r="F14" s="6"/>
      <c r="G14" s="5"/>
      <c r="H14" s="5"/>
      <c r="I14" s="7">
        <v>22688.799999999999</v>
      </c>
      <c r="J14" s="8">
        <v>1.4059967937115888E-2</v>
      </c>
    </row>
    <row r="15" spans="1:10" ht="24" customHeight="1" x14ac:dyDescent="0.2">
      <c r="A15" s="9" t="s">
        <v>50</v>
      </c>
      <c r="B15" s="11" t="s">
        <v>51</v>
      </c>
      <c r="C15" s="9" t="s">
        <v>23</v>
      </c>
      <c r="D15" s="9" t="s">
        <v>52</v>
      </c>
      <c r="E15" s="10" t="s">
        <v>53</v>
      </c>
      <c r="F15" s="11">
        <v>109.11</v>
      </c>
      <c r="G15" s="12">
        <v>81.37</v>
      </c>
      <c r="H15" s="12">
        <v>103.36</v>
      </c>
      <c r="I15" s="12">
        <v>11277.6</v>
      </c>
      <c r="J15" s="13">
        <v>6.9885888371186726E-3</v>
      </c>
    </row>
    <row r="16" spans="1:10" ht="26.1" customHeight="1" x14ac:dyDescent="0.2">
      <c r="A16" s="9" t="s">
        <v>54</v>
      </c>
      <c r="B16" s="11" t="s">
        <v>55</v>
      </c>
      <c r="C16" s="9" t="s">
        <v>56</v>
      </c>
      <c r="D16" s="9" t="s">
        <v>57</v>
      </c>
      <c r="E16" s="10" t="s">
        <v>53</v>
      </c>
      <c r="F16" s="11">
        <v>39.81</v>
      </c>
      <c r="G16" s="12">
        <v>168.24</v>
      </c>
      <c r="H16" s="12">
        <v>213.71</v>
      </c>
      <c r="I16" s="12">
        <v>8507.7900000000009</v>
      </c>
      <c r="J16" s="13">
        <v>5.2721719357442954E-3</v>
      </c>
    </row>
    <row r="17" spans="1:10" ht="26.1" customHeight="1" x14ac:dyDescent="0.2">
      <c r="A17" s="9" t="s">
        <v>58</v>
      </c>
      <c r="B17" s="11" t="s">
        <v>59</v>
      </c>
      <c r="C17" s="9" t="s">
        <v>23</v>
      </c>
      <c r="D17" s="9" t="s">
        <v>60</v>
      </c>
      <c r="E17" s="10" t="s">
        <v>53</v>
      </c>
      <c r="F17" s="11">
        <v>109.11</v>
      </c>
      <c r="G17" s="12">
        <v>20.95</v>
      </c>
      <c r="H17" s="12">
        <v>26.61</v>
      </c>
      <c r="I17" s="12">
        <v>2903.41</v>
      </c>
      <c r="J17" s="13">
        <v>1.7992071642529194E-3</v>
      </c>
    </row>
    <row r="18" spans="1:10" ht="24" customHeight="1" x14ac:dyDescent="0.2">
      <c r="A18" s="5" t="s">
        <v>61</v>
      </c>
      <c r="B18" s="5"/>
      <c r="C18" s="5"/>
      <c r="D18" s="5" t="s">
        <v>62</v>
      </c>
      <c r="E18" s="5"/>
      <c r="F18" s="6"/>
      <c r="G18" s="5"/>
      <c r="H18" s="5"/>
      <c r="I18" s="7">
        <v>58175.53</v>
      </c>
      <c r="J18" s="8">
        <v>3.6050654354779603E-2</v>
      </c>
    </row>
    <row r="19" spans="1:10" ht="39" customHeight="1" x14ac:dyDescent="0.2">
      <c r="A19" s="9" t="s">
        <v>63</v>
      </c>
      <c r="B19" s="11" t="s">
        <v>64</v>
      </c>
      <c r="C19" s="9" t="s">
        <v>23</v>
      </c>
      <c r="D19" s="9" t="s">
        <v>65</v>
      </c>
      <c r="E19" s="10" t="s">
        <v>25</v>
      </c>
      <c r="F19" s="11">
        <v>56.13</v>
      </c>
      <c r="G19" s="12">
        <v>24.8</v>
      </c>
      <c r="H19" s="12">
        <v>31.5</v>
      </c>
      <c r="I19" s="12">
        <v>1768.09</v>
      </c>
      <c r="J19" s="13">
        <v>1.0956634423122964E-3</v>
      </c>
    </row>
    <row r="20" spans="1:10" ht="26.1" customHeight="1" x14ac:dyDescent="0.2">
      <c r="A20" s="9" t="s">
        <v>66</v>
      </c>
      <c r="B20" s="11" t="s">
        <v>67</v>
      </c>
      <c r="C20" s="9" t="s">
        <v>56</v>
      </c>
      <c r="D20" s="9" t="s">
        <v>68</v>
      </c>
      <c r="E20" s="10" t="s">
        <v>25</v>
      </c>
      <c r="F20" s="11">
        <v>126.04</v>
      </c>
      <c r="G20" s="12">
        <v>43.03</v>
      </c>
      <c r="H20" s="12">
        <v>54.66</v>
      </c>
      <c r="I20" s="12">
        <v>6889.34</v>
      </c>
      <c r="J20" s="13">
        <v>4.2692385453567388E-3</v>
      </c>
    </row>
    <row r="21" spans="1:10" ht="24" customHeight="1" x14ac:dyDescent="0.2">
      <c r="A21" s="9" t="s">
        <v>69</v>
      </c>
      <c r="B21" s="11" t="s">
        <v>70</v>
      </c>
      <c r="C21" s="9" t="s">
        <v>56</v>
      </c>
      <c r="D21" s="9" t="s">
        <v>71</v>
      </c>
      <c r="E21" s="10" t="s">
        <v>72</v>
      </c>
      <c r="F21" s="11">
        <v>843</v>
      </c>
      <c r="G21" s="12">
        <v>13.39</v>
      </c>
      <c r="H21" s="12">
        <v>17</v>
      </c>
      <c r="I21" s="12">
        <v>14331</v>
      </c>
      <c r="J21" s="13">
        <v>8.8807429439550691E-3</v>
      </c>
    </row>
    <row r="22" spans="1:10" ht="26.1" customHeight="1" x14ac:dyDescent="0.2">
      <c r="A22" s="9" t="s">
        <v>73</v>
      </c>
      <c r="B22" s="11" t="s">
        <v>74</v>
      </c>
      <c r="C22" s="9" t="s">
        <v>56</v>
      </c>
      <c r="D22" s="9" t="s">
        <v>75</v>
      </c>
      <c r="E22" s="10" t="s">
        <v>25</v>
      </c>
      <c r="F22" s="11">
        <v>166</v>
      </c>
      <c r="G22" s="12">
        <v>93.74</v>
      </c>
      <c r="H22" s="12">
        <v>119.07</v>
      </c>
      <c r="I22" s="12">
        <v>19765.62</v>
      </c>
      <c r="J22" s="13">
        <v>1.2248509549082213E-2</v>
      </c>
    </row>
    <row r="23" spans="1:10" ht="39" customHeight="1" x14ac:dyDescent="0.2">
      <c r="A23" s="9" t="s">
        <v>76</v>
      </c>
      <c r="B23" s="11" t="s">
        <v>77</v>
      </c>
      <c r="C23" s="9" t="s">
        <v>23</v>
      </c>
      <c r="D23" s="9" t="s">
        <v>78</v>
      </c>
      <c r="E23" s="10" t="s">
        <v>53</v>
      </c>
      <c r="F23" s="11">
        <v>12.44</v>
      </c>
      <c r="G23" s="12">
        <v>696.99</v>
      </c>
      <c r="H23" s="12">
        <v>885.38</v>
      </c>
      <c r="I23" s="12">
        <v>11014.12</v>
      </c>
      <c r="J23" s="13">
        <v>6.825313549220181E-3</v>
      </c>
    </row>
    <row r="24" spans="1:10" ht="26.1" customHeight="1" x14ac:dyDescent="0.2">
      <c r="A24" s="9" t="s">
        <v>79</v>
      </c>
      <c r="B24" s="11" t="s">
        <v>80</v>
      </c>
      <c r="C24" s="9" t="s">
        <v>23</v>
      </c>
      <c r="D24" s="9" t="s">
        <v>81</v>
      </c>
      <c r="E24" s="10" t="s">
        <v>53</v>
      </c>
      <c r="F24" s="11">
        <v>12.44</v>
      </c>
      <c r="G24" s="12">
        <v>278.91000000000003</v>
      </c>
      <c r="H24" s="12">
        <v>354.29</v>
      </c>
      <c r="I24" s="12">
        <v>4407.3599999999997</v>
      </c>
      <c r="J24" s="13">
        <v>2.7311863248531028E-3</v>
      </c>
    </row>
    <row r="25" spans="1:10" ht="24" customHeight="1" x14ac:dyDescent="0.2">
      <c r="A25" s="5" t="s">
        <v>82</v>
      </c>
      <c r="B25" s="5"/>
      <c r="C25" s="5"/>
      <c r="D25" s="5" t="s">
        <v>83</v>
      </c>
      <c r="E25" s="5"/>
      <c r="F25" s="6"/>
      <c r="G25" s="5"/>
      <c r="H25" s="5"/>
      <c r="I25" s="7">
        <v>67848.320000000007</v>
      </c>
      <c r="J25" s="8">
        <v>4.2044762340325559E-2</v>
      </c>
    </row>
    <row r="26" spans="1:10" ht="26.1" customHeight="1" x14ac:dyDescent="0.2">
      <c r="A26" s="9" t="s">
        <v>84</v>
      </c>
      <c r="B26" s="11" t="s">
        <v>85</v>
      </c>
      <c r="C26" s="9" t="s">
        <v>23</v>
      </c>
      <c r="D26" s="9" t="s">
        <v>86</v>
      </c>
      <c r="E26" s="10" t="s">
        <v>29</v>
      </c>
      <c r="F26" s="11">
        <v>30</v>
      </c>
      <c r="G26" s="12">
        <v>51.64</v>
      </c>
      <c r="H26" s="12">
        <v>65.59</v>
      </c>
      <c r="I26" s="12">
        <v>1967.7</v>
      </c>
      <c r="J26" s="13">
        <v>1.2193592834289575E-3</v>
      </c>
    </row>
    <row r="27" spans="1:10" ht="26.1" customHeight="1" x14ac:dyDescent="0.2">
      <c r="A27" s="9" t="s">
        <v>87</v>
      </c>
      <c r="B27" s="11" t="s">
        <v>88</v>
      </c>
      <c r="C27" s="9" t="s">
        <v>23</v>
      </c>
      <c r="D27" s="9" t="s">
        <v>89</v>
      </c>
      <c r="E27" s="10" t="s">
        <v>29</v>
      </c>
      <c r="F27" s="11">
        <v>11</v>
      </c>
      <c r="G27" s="12">
        <v>32.83</v>
      </c>
      <c r="H27" s="12">
        <v>41.7</v>
      </c>
      <c r="I27" s="12">
        <v>458.7</v>
      </c>
      <c r="J27" s="13">
        <v>2.8425070046697305E-4</v>
      </c>
    </row>
    <row r="28" spans="1:10" ht="26.1" customHeight="1" x14ac:dyDescent="0.2">
      <c r="A28" s="9" t="s">
        <v>90</v>
      </c>
      <c r="B28" s="11" t="s">
        <v>91</v>
      </c>
      <c r="C28" s="9" t="s">
        <v>23</v>
      </c>
      <c r="D28" s="9" t="s">
        <v>92</v>
      </c>
      <c r="E28" s="10" t="s">
        <v>29</v>
      </c>
      <c r="F28" s="11">
        <v>30</v>
      </c>
      <c r="G28" s="12">
        <v>32.159999999999997</v>
      </c>
      <c r="H28" s="12">
        <v>40.85</v>
      </c>
      <c r="I28" s="12">
        <v>1225.5</v>
      </c>
      <c r="J28" s="13">
        <v>7.5942714938363948E-4</v>
      </c>
    </row>
    <row r="29" spans="1:10" ht="24" customHeight="1" x14ac:dyDescent="0.2">
      <c r="A29" s="9" t="s">
        <v>93</v>
      </c>
      <c r="B29" s="11" t="s">
        <v>70</v>
      </c>
      <c r="C29" s="9" t="s">
        <v>56</v>
      </c>
      <c r="D29" s="9" t="s">
        <v>71</v>
      </c>
      <c r="E29" s="10" t="s">
        <v>72</v>
      </c>
      <c r="F29" s="11">
        <v>1343.28</v>
      </c>
      <c r="G29" s="12">
        <v>13.39</v>
      </c>
      <c r="H29" s="12">
        <v>17</v>
      </c>
      <c r="I29" s="12">
        <v>22835.759999999998</v>
      </c>
      <c r="J29" s="13">
        <v>1.4151037226282285E-2</v>
      </c>
    </row>
    <row r="30" spans="1:10" ht="26.1" customHeight="1" x14ac:dyDescent="0.2">
      <c r="A30" s="9" t="s">
        <v>94</v>
      </c>
      <c r="B30" s="11" t="s">
        <v>74</v>
      </c>
      <c r="C30" s="9" t="s">
        <v>56</v>
      </c>
      <c r="D30" s="9" t="s">
        <v>75</v>
      </c>
      <c r="E30" s="10" t="s">
        <v>25</v>
      </c>
      <c r="F30" s="11">
        <v>166</v>
      </c>
      <c r="G30" s="12">
        <v>93.74</v>
      </c>
      <c r="H30" s="12">
        <v>119.07</v>
      </c>
      <c r="I30" s="12">
        <v>19765.62</v>
      </c>
      <c r="J30" s="13">
        <v>1.2248509549082213E-2</v>
      </c>
    </row>
    <row r="31" spans="1:10" ht="39" customHeight="1" x14ac:dyDescent="0.2">
      <c r="A31" s="9" t="s">
        <v>95</v>
      </c>
      <c r="B31" s="11" t="s">
        <v>77</v>
      </c>
      <c r="C31" s="9" t="s">
        <v>23</v>
      </c>
      <c r="D31" s="9" t="s">
        <v>78</v>
      </c>
      <c r="E31" s="10" t="s">
        <v>53</v>
      </c>
      <c r="F31" s="11">
        <v>17.420000000000002</v>
      </c>
      <c r="G31" s="12">
        <v>696.99</v>
      </c>
      <c r="H31" s="12">
        <v>885.38</v>
      </c>
      <c r="I31" s="12">
        <v>15423.31</v>
      </c>
      <c r="J31" s="13">
        <v>9.5576339023746883E-3</v>
      </c>
    </row>
    <row r="32" spans="1:10" ht="26.1" customHeight="1" x14ac:dyDescent="0.2">
      <c r="A32" s="9" t="s">
        <v>96</v>
      </c>
      <c r="B32" s="11" t="s">
        <v>80</v>
      </c>
      <c r="C32" s="9" t="s">
        <v>23</v>
      </c>
      <c r="D32" s="9" t="s">
        <v>81</v>
      </c>
      <c r="E32" s="10" t="s">
        <v>53</v>
      </c>
      <c r="F32" s="11">
        <v>17.420000000000002</v>
      </c>
      <c r="G32" s="12">
        <v>278.91000000000003</v>
      </c>
      <c r="H32" s="12">
        <v>354.29</v>
      </c>
      <c r="I32" s="12">
        <v>6171.73</v>
      </c>
      <c r="J32" s="13">
        <v>3.824544529306805E-3</v>
      </c>
    </row>
    <row r="33" spans="1:10" ht="24" customHeight="1" x14ac:dyDescent="0.2">
      <c r="A33" s="5" t="s">
        <v>97</v>
      </c>
      <c r="B33" s="5"/>
      <c r="C33" s="5"/>
      <c r="D33" s="5" t="s">
        <v>98</v>
      </c>
      <c r="E33" s="5"/>
      <c r="F33" s="6"/>
      <c r="G33" s="5"/>
      <c r="H33" s="5"/>
      <c r="I33" s="7">
        <v>79237.8</v>
      </c>
      <c r="J33" s="8">
        <v>4.910268182572905E-2</v>
      </c>
    </row>
    <row r="34" spans="1:10" ht="39" customHeight="1" x14ac:dyDescent="0.2">
      <c r="A34" s="9" t="s">
        <v>99</v>
      </c>
      <c r="B34" s="11" t="s">
        <v>100</v>
      </c>
      <c r="C34" s="9" t="s">
        <v>23</v>
      </c>
      <c r="D34" s="9" t="s">
        <v>101</v>
      </c>
      <c r="E34" s="10" t="s">
        <v>25</v>
      </c>
      <c r="F34" s="11">
        <v>542.1</v>
      </c>
      <c r="G34" s="12">
        <v>79.89</v>
      </c>
      <c r="H34" s="12">
        <v>101.48</v>
      </c>
      <c r="I34" s="12">
        <v>55012.3</v>
      </c>
      <c r="J34" s="13">
        <v>3.4090439959231E-2</v>
      </c>
    </row>
    <row r="35" spans="1:10" ht="24" customHeight="1" x14ac:dyDescent="0.2">
      <c r="A35" s="9" t="s">
        <v>102</v>
      </c>
      <c r="B35" s="11" t="s">
        <v>103</v>
      </c>
      <c r="C35" s="9" t="s">
        <v>56</v>
      </c>
      <c r="D35" s="9" t="s">
        <v>104</v>
      </c>
      <c r="E35" s="10" t="s">
        <v>25</v>
      </c>
      <c r="F35" s="11">
        <v>25.28</v>
      </c>
      <c r="G35" s="12">
        <v>139.68</v>
      </c>
      <c r="H35" s="12">
        <v>177.43</v>
      </c>
      <c r="I35" s="12">
        <v>4485.43</v>
      </c>
      <c r="J35" s="13">
        <v>2.7795653355037601E-3</v>
      </c>
    </row>
    <row r="36" spans="1:10" ht="51.95" customHeight="1" x14ac:dyDescent="0.2">
      <c r="A36" s="9" t="s">
        <v>105</v>
      </c>
      <c r="B36" s="11" t="s">
        <v>106</v>
      </c>
      <c r="C36" s="9" t="s">
        <v>23</v>
      </c>
      <c r="D36" s="9" t="s">
        <v>107</v>
      </c>
      <c r="E36" s="10" t="s">
        <v>25</v>
      </c>
      <c r="F36" s="11">
        <v>1084.2</v>
      </c>
      <c r="G36" s="12">
        <v>7.62</v>
      </c>
      <c r="H36" s="12">
        <v>9.67</v>
      </c>
      <c r="I36" s="12">
        <v>10484.209999999999</v>
      </c>
      <c r="J36" s="13">
        <v>6.4969348950138289E-3</v>
      </c>
    </row>
    <row r="37" spans="1:10" ht="24" customHeight="1" x14ac:dyDescent="0.2">
      <c r="A37" s="9" t="s">
        <v>108</v>
      </c>
      <c r="B37" s="11" t="s">
        <v>109</v>
      </c>
      <c r="C37" s="9" t="s">
        <v>56</v>
      </c>
      <c r="D37" s="9" t="s">
        <v>110</v>
      </c>
      <c r="E37" s="10" t="s">
        <v>25</v>
      </c>
      <c r="F37" s="11">
        <v>41.17</v>
      </c>
      <c r="G37" s="12">
        <v>44.27</v>
      </c>
      <c r="H37" s="12">
        <v>56.23</v>
      </c>
      <c r="I37" s="12">
        <v>2314.98</v>
      </c>
      <c r="J37" s="13">
        <v>1.4345643919054572E-3</v>
      </c>
    </row>
    <row r="38" spans="1:10" ht="24" customHeight="1" x14ac:dyDescent="0.2">
      <c r="A38" s="9" t="s">
        <v>111</v>
      </c>
      <c r="B38" s="11" t="s">
        <v>112</v>
      </c>
      <c r="C38" s="9" t="s">
        <v>56</v>
      </c>
      <c r="D38" s="9" t="s">
        <v>113</v>
      </c>
      <c r="E38" s="10" t="s">
        <v>25</v>
      </c>
      <c r="F38" s="11">
        <v>51.3</v>
      </c>
      <c r="G38" s="12">
        <v>38.01</v>
      </c>
      <c r="H38" s="12">
        <v>48.28</v>
      </c>
      <c r="I38" s="12">
        <v>2476.7600000000002</v>
      </c>
      <c r="J38" s="13">
        <v>1.5348174512504471E-3</v>
      </c>
    </row>
    <row r="39" spans="1:10" ht="39" customHeight="1" x14ac:dyDescent="0.2">
      <c r="A39" s="9" t="s">
        <v>114</v>
      </c>
      <c r="B39" s="11" t="s">
        <v>115</v>
      </c>
      <c r="C39" s="9" t="s">
        <v>23</v>
      </c>
      <c r="D39" s="9" t="s">
        <v>116</v>
      </c>
      <c r="E39" s="10" t="s">
        <v>25</v>
      </c>
      <c r="F39" s="11">
        <v>51.3</v>
      </c>
      <c r="G39" s="12">
        <v>68.510000000000005</v>
      </c>
      <c r="H39" s="12">
        <v>87.02</v>
      </c>
      <c r="I39" s="12">
        <v>4464.12</v>
      </c>
      <c r="J39" s="13">
        <v>2.7663597928245555E-3</v>
      </c>
    </row>
    <row r="40" spans="1:10" ht="24" customHeight="1" x14ac:dyDescent="0.2">
      <c r="A40" s="5" t="s">
        <v>117</v>
      </c>
      <c r="B40" s="5"/>
      <c r="C40" s="5"/>
      <c r="D40" s="5" t="s">
        <v>118</v>
      </c>
      <c r="E40" s="5"/>
      <c r="F40" s="6"/>
      <c r="G40" s="5"/>
      <c r="H40" s="5"/>
      <c r="I40" s="7">
        <v>84555.199999999997</v>
      </c>
      <c r="J40" s="8">
        <v>5.2397808650806621E-2</v>
      </c>
    </row>
    <row r="41" spans="1:10" ht="51.95" customHeight="1" x14ac:dyDescent="0.2">
      <c r="A41" s="9" t="s">
        <v>119</v>
      </c>
      <c r="B41" s="11" t="s">
        <v>120</v>
      </c>
      <c r="C41" s="9" t="s">
        <v>23</v>
      </c>
      <c r="D41" s="9" t="s">
        <v>121</v>
      </c>
      <c r="E41" s="10" t="s">
        <v>25</v>
      </c>
      <c r="F41" s="11">
        <v>236.5</v>
      </c>
      <c r="G41" s="12">
        <v>59.62</v>
      </c>
      <c r="H41" s="12">
        <v>75.73</v>
      </c>
      <c r="I41" s="12">
        <v>17910.14</v>
      </c>
      <c r="J41" s="13">
        <v>1.1098691607720847E-2</v>
      </c>
    </row>
    <row r="42" spans="1:10" ht="24" customHeight="1" x14ac:dyDescent="0.2">
      <c r="A42" s="9" t="s">
        <v>122</v>
      </c>
      <c r="B42" s="11" t="s">
        <v>123</v>
      </c>
      <c r="C42" s="9" t="s">
        <v>56</v>
      </c>
      <c r="D42" s="9" t="s">
        <v>124</v>
      </c>
      <c r="E42" s="10" t="s">
        <v>25</v>
      </c>
      <c r="F42" s="11">
        <v>236.5</v>
      </c>
      <c r="G42" s="12">
        <v>40.43</v>
      </c>
      <c r="H42" s="12">
        <v>51.35</v>
      </c>
      <c r="I42" s="12">
        <v>12144.27</v>
      </c>
      <c r="J42" s="13">
        <v>7.525653486287435E-3</v>
      </c>
    </row>
    <row r="43" spans="1:10" ht="26.1" customHeight="1" x14ac:dyDescent="0.2">
      <c r="A43" s="9" t="s">
        <v>125</v>
      </c>
      <c r="B43" s="11" t="s">
        <v>126</v>
      </c>
      <c r="C43" s="9" t="s">
        <v>56</v>
      </c>
      <c r="D43" s="9" t="s">
        <v>127</v>
      </c>
      <c r="E43" s="10" t="s">
        <v>25</v>
      </c>
      <c r="F43" s="11">
        <v>44.09</v>
      </c>
      <c r="G43" s="12">
        <v>65.069999999999993</v>
      </c>
      <c r="H43" s="12">
        <v>82.65</v>
      </c>
      <c r="I43" s="12">
        <v>3644.03</v>
      </c>
      <c r="J43" s="13">
        <v>2.2581601918959314E-3</v>
      </c>
    </row>
    <row r="44" spans="1:10" ht="24" customHeight="1" x14ac:dyDescent="0.2">
      <c r="A44" s="9" t="s">
        <v>128</v>
      </c>
      <c r="B44" s="11" t="s">
        <v>129</v>
      </c>
      <c r="C44" s="9" t="s">
        <v>56</v>
      </c>
      <c r="D44" s="9" t="s">
        <v>130</v>
      </c>
      <c r="E44" s="10" t="s">
        <v>25</v>
      </c>
      <c r="F44" s="11">
        <v>36</v>
      </c>
      <c r="G44" s="12">
        <v>126.2</v>
      </c>
      <c r="H44" s="12">
        <v>160.31</v>
      </c>
      <c r="I44" s="12">
        <v>5771.16</v>
      </c>
      <c r="J44" s="13">
        <v>3.5763162688183477E-3</v>
      </c>
    </row>
    <row r="45" spans="1:10" ht="24" customHeight="1" x14ac:dyDescent="0.2">
      <c r="A45" s="9" t="s">
        <v>131</v>
      </c>
      <c r="B45" s="11" t="s">
        <v>132</v>
      </c>
      <c r="C45" s="9" t="s">
        <v>56</v>
      </c>
      <c r="D45" s="9" t="s">
        <v>133</v>
      </c>
      <c r="E45" s="10" t="s">
        <v>25</v>
      </c>
      <c r="F45" s="11">
        <v>163.6</v>
      </c>
      <c r="G45" s="12">
        <v>139.09</v>
      </c>
      <c r="H45" s="12">
        <v>176.68</v>
      </c>
      <c r="I45" s="12">
        <v>28904.84</v>
      </c>
      <c r="J45" s="13">
        <v>1.7911970823819012E-2</v>
      </c>
    </row>
    <row r="46" spans="1:10" ht="26.1" customHeight="1" x14ac:dyDescent="0.2">
      <c r="A46" s="9" t="s">
        <v>134</v>
      </c>
      <c r="B46" s="11" t="s">
        <v>135</v>
      </c>
      <c r="C46" s="9" t="s">
        <v>56</v>
      </c>
      <c r="D46" s="9" t="s">
        <v>136</v>
      </c>
      <c r="E46" s="10" t="s">
        <v>25</v>
      </c>
      <c r="F46" s="11">
        <v>58.91</v>
      </c>
      <c r="G46" s="12">
        <v>134.21</v>
      </c>
      <c r="H46" s="12">
        <v>170.48</v>
      </c>
      <c r="I46" s="12">
        <v>10042.969999999999</v>
      </c>
      <c r="J46" s="13">
        <v>6.2235039399799351E-3</v>
      </c>
    </row>
    <row r="47" spans="1:10" ht="26.1" customHeight="1" x14ac:dyDescent="0.2">
      <c r="A47" s="9" t="s">
        <v>137</v>
      </c>
      <c r="B47" s="11" t="s">
        <v>138</v>
      </c>
      <c r="C47" s="9" t="s">
        <v>23</v>
      </c>
      <c r="D47" s="9" t="s">
        <v>139</v>
      </c>
      <c r="E47" s="10" t="s">
        <v>29</v>
      </c>
      <c r="F47" s="11">
        <v>12.1</v>
      </c>
      <c r="G47" s="12">
        <v>124.65</v>
      </c>
      <c r="H47" s="12">
        <v>158.34</v>
      </c>
      <c r="I47" s="12">
        <v>1915.91</v>
      </c>
      <c r="J47" s="13">
        <v>1.1872656628115943E-3</v>
      </c>
    </row>
    <row r="48" spans="1:10" ht="39" customHeight="1" x14ac:dyDescent="0.2">
      <c r="A48" s="9" t="s">
        <v>140</v>
      </c>
      <c r="B48" s="11" t="s">
        <v>141</v>
      </c>
      <c r="C48" s="9" t="s">
        <v>23</v>
      </c>
      <c r="D48" s="9" t="s">
        <v>142</v>
      </c>
      <c r="E48" s="10" t="s">
        <v>29</v>
      </c>
      <c r="F48" s="11">
        <v>23.8</v>
      </c>
      <c r="G48" s="12">
        <v>139.65</v>
      </c>
      <c r="H48" s="12">
        <v>177.39</v>
      </c>
      <c r="I48" s="12">
        <v>4221.88</v>
      </c>
      <c r="J48" s="13">
        <v>2.6162466694735209E-3</v>
      </c>
    </row>
    <row r="49" spans="1:10" ht="24" customHeight="1" x14ac:dyDescent="0.2">
      <c r="A49" s="5" t="s">
        <v>143</v>
      </c>
      <c r="B49" s="5"/>
      <c r="C49" s="5"/>
      <c r="D49" s="5" t="s">
        <v>144</v>
      </c>
      <c r="E49" s="5"/>
      <c r="F49" s="6"/>
      <c r="G49" s="5"/>
      <c r="H49" s="5"/>
      <c r="I49" s="7">
        <v>44812.04</v>
      </c>
      <c r="J49" s="8">
        <v>2.7769465357213894E-2</v>
      </c>
    </row>
    <row r="50" spans="1:10" ht="65.099999999999994" customHeight="1" x14ac:dyDescent="0.2">
      <c r="A50" s="9" t="s">
        <v>145</v>
      </c>
      <c r="B50" s="11" t="s">
        <v>146</v>
      </c>
      <c r="C50" s="9" t="s">
        <v>23</v>
      </c>
      <c r="D50" s="9" t="s">
        <v>147</v>
      </c>
      <c r="E50" s="10" t="s">
        <v>42</v>
      </c>
      <c r="F50" s="11">
        <v>4</v>
      </c>
      <c r="G50" s="12">
        <v>999.69</v>
      </c>
      <c r="H50" s="12">
        <v>1269.9000000000001</v>
      </c>
      <c r="I50" s="12">
        <v>5079.6000000000004</v>
      </c>
      <c r="J50" s="13">
        <v>3.147765114654537E-3</v>
      </c>
    </row>
    <row r="51" spans="1:10" ht="65.099999999999994" customHeight="1" x14ac:dyDescent="0.2">
      <c r="A51" s="9" t="s">
        <v>148</v>
      </c>
      <c r="B51" s="11" t="s">
        <v>149</v>
      </c>
      <c r="C51" s="9" t="s">
        <v>23</v>
      </c>
      <c r="D51" s="9" t="s">
        <v>150</v>
      </c>
      <c r="E51" s="10" t="s">
        <v>42</v>
      </c>
      <c r="F51" s="11">
        <v>1</v>
      </c>
      <c r="G51" s="12">
        <v>1087.6500000000001</v>
      </c>
      <c r="H51" s="12">
        <v>1381.64</v>
      </c>
      <c r="I51" s="12">
        <v>1381.64</v>
      </c>
      <c r="J51" s="13">
        <v>8.5618517068495443E-4</v>
      </c>
    </row>
    <row r="52" spans="1:10" ht="24" customHeight="1" x14ac:dyDescent="0.2">
      <c r="A52" s="9" t="s">
        <v>151</v>
      </c>
      <c r="B52" s="11" t="s">
        <v>152</v>
      </c>
      <c r="C52" s="9" t="s">
        <v>56</v>
      </c>
      <c r="D52" s="9" t="s">
        <v>153</v>
      </c>
      <c r="E52" s="10" t="s">
        <v>25</v>
      </c>
      <c r="F52" s="11">
        <v>23.56</v>
      </c>
      <c r="G52" s="12">
        <v>793.59</v>
      </c>
      <c r="H52" s="12">
        <v>1008.09</v>
      </c>
      <c r="I52" s="12">
        <v>23750.6</v>
      </c>
      <c r="J52" s="13">
        <v>1.4717952226969457E-2</v>
      </c>
    </row>
    <row r="53" spans="1:10" ht="24" customHeight="1" x14ac:dyDescent="0.2">
      <c r="A53" s="9" t="s">
        <v>154</v>
      </c>
      <c r="B53" s="11" t="s">
        <v>155</v>
      </c>
      <c r="C53" s="9" t="s">
        <v>56</v>
      </c>
      <c r="D53" s="9" t="s">
        <v>156</v>
      </c>
      <c r="E53" s="10" t="s">
        <v>25</v>
      </c>
      <c r="F53" s="11">
        <v>16.8</v>
      </c>
      <c r="G53" s="12">
        <v>684.14</v>
      </c>
      <c r="H53" s="12">
        <v>869.06</v>
      </c>
      <c r="I53" s="12">
        <v>14600.2</v>
      </c>
      <c r="J53" s="13">
        <v>9.0475628449049484E-3</v>
      </c>
    </row>
    <row r="54" spans="1:10" ht="24" customHeight="1" x14ac:dyDescent="0.2">
      <c r="A54" s="5" t="s">
        <v>157</v>
      </c>
      <c r="B54" s="5"/>
      <c r="C54" s="5"/>
      <c r="D54" s="5" t="s">
        <v>158</v>
      </c>
      <c r="E54" s="5"/>
      <c r="F54" s="6"/>
      <c r="G54" s="5"/>
      <c r="H54" s="5"/>
      <c r="I54" s="7">
        <v>72895.73</v>
      </c>
      <c r="J54" s="8">
        <v>4.5172579711252103E-2</v>
      </c>
    </row>
    <row r="55" spans="1:10" ht="26.1" customHeight="1" x14ac:dyDescent="0.2">
      <c r="A55" s="9" t="s">
        <v>159</v>
      </c>
      <c r="B55" s="11" t="s">
        <v>160</v>
      </c>
      <c r="C55" s="9" t="s">
        <v>56</v>
      </c>
      <c r="D55" s="9" t="s">
        <v>161</v>
      </c>
      <c r="E55" s="10" t="s">
        <v>25</v>
      </c>
      <c r="F55" s="11">
        <v>1032.9000000000001</v>
      </c>
      <c r="G55" s="12">
        <v>55.04</v>
      </c>
      <c r="H55" s="12">
        <v>69.91</v>
      </c>
      <c r="I55" s="12">
        <v>72210.03</v>
      </c>
      <c r="J55" s="13">
        <v>4.4747659926403172E-2</v>
      </c>
    </row>
    <row r="56" spans="1:10" ht="24" customHeight="1" x14ac:dyDescent="0.2">
      <c r="A56" s="9" t="s">
        <v>162</v>
      </c>
      <c r="B56" s="11" t="s">
        <v>163</v>
      </c>
      <c r="C56" s="9" t="s">
        <v>56</v>
      </c>
      <c r="D56" s="9" t="s">
        <v>164</v>
      </c>
      <c r="E56" s="10" t="s">
        <v>25</v>
      </c>
      <c r="F56" s="11">
        <v>17.22</v>
      </c>
      <c r="G56" s="12">
        <v>31.35</v>
      </c>
      <c r="H56" s="12">
        <v>39.82</v>
      </c>
      <c r="I56" s="12">
        <v>685.7</v>
      </c>
      <c r="J56" s="13">
        <v>4.2491978484892831E-4</v>
      </c>
    </row>
    <row r="57" spans="1:10" ht="24" customHeight="1" x14ac:dyDescent="0.2">
      <c r="A57" s="5" t="s">
        <v>165</v>
      </c>
      <c r="B57" s="5"/>
      <c r="C57" s="5"/>
      <c r="D57" s="5" t="s">
        <v>166</v>
      </c>
      <c r="E57" s="5"/>
      <c r="F57" s="6"/>
      <c r="G57" s="5"/>
      <c r="H57" s="5"/>
      <c r="I57" s="7">
        <v>62351.37</v>
      </c>
      <c r="J57" s="8">
        <v>3.8638370607315037E-2</v>
      </c>
    </row>
    <row r="58" spans="1:10" ht="26.1" customHeight="1" x14ac:dyDescent="0.2">
      <c r="A58" s="9" t="s">
        <v>167</v>
      </c>
      <c r="B58" s="11" t="s">
        <v>168</v>
      </c>
      <c r="C58" s="9" t="s">
        <v>56</v>
      </c>
      <c r="D58" s="9" t="s">
        <v>169</v>
      </c>
      <c r="E58" s="10" t="s">
        <v>170</v>
      </c>
      <c r="F58" s="11">
        <v>67</v>
      </c>
      <c r="G58" s="12">
        <v>274.92</v>
      </c>
      <c r="H58" s="12">
        <v>349.23</v>
      </c>
      <c r="I58" s="12">
        <v>23398.41</v>
      </c>
      <c r="J58" s="13">
        <v>1.449970445239465E-2</v>
      </c>
    </row>
    <row r="59" spans="1:10" ht="51.95" customHeight="1" x14ac:dyDescent="0.2">
      <c r="A59" s="9" t="s">
        <v>171</v>
      </c>
      <c r="B59" s="11" t="s">
        <v>172</v>
      </c>
      <c r="C59" s="9" t="s">
        <v>23</v>
      </c>
      <c r="D59" s="9" t="s">
        <v>173</v>
      </c>
      <c r="E59" s="10" t="s">
        <v>42</v>
      </c>
      <c r="F59" s="11">
        <v>32</v>
      </c>
      <c r="G59" s="12">
        <v>229.96</v>
      </c>
      <c r="H59" s="12">
        <v>292.11</v>
      </c>
      <c r="I59" s="12">
        <v>9347.52</v>
      </c>
      <c r="J59" s="13">
        <v>5.7925422010661424E-3</v>
      </c>
    </row>
    <row r="60" spans="1:10" ht="51.95" customHeight="1" x14ac:dyDescent="0.2">
      <c r="A60" s="9" t="s">
        <v>174</v>
      </c>
      <c r="B60" s="11" t="s">
        <v>175</v>
      </c>
      <c r="C60" s="9" t="s">
        <v>23</v>
      </c>
      <c r="D60" s="9" t="s">
        <v>176</v>
      </c>
      <c r="E60" s="10" t="s">
        <v>42</v>
      </c>
      <c r="F60" s="11">
        <v>3</v>
      </c>
      <c r="G60" s="12">
        <v>156.63999999999999</v>
      </c>
      <c r="H60" s="12">
        <v>198.97</v>
      </c>
      <c r="I60" s="12">
        <v>596.91</v>
      </c>
      <c r="J60" s="13">
        <v>3.6989772316490269E-4</v>
      </c>
    </row>
    <row r="61" spans="1:10" ht="51.95" customHeight="1" x14ac:dyDescent="0.2">
      <c r="A61" s="9" t="s">
        <v>177</v>
      </c>
      <c r="B61" s="11" t="s">
        <v>178</v>
      </c>
      <c r="C61" s="9" t="s">
        <v>23</v>
      </c>
      <c r="D61" s="9" t="s">
        <v>179</v>
      </c>
      <c r="E61" s="10" t="s">
        <v>42</v>
      </c>
      <c r="F61" s="11">
        <v>2</v>
      </c>
      <c r="G61" s="12">
        <v>114.98</v>
      </c>
      <c r="H61" s="12">
        <v>146.05000000000001</v>
      </c>
      <c r="I61" s="12">
        <v>292.10000000000002</v>
      </c>
      <c r="J61" s="13">
        <v>1.81010746907353E-4</v>
      </c>
    </row>
    <row r="62" spans="1:10" ht="39" customHeight="1" x14ac:dyDescent="0.2">
      <c r="A62" s="9" t="s">
        <v>180</v>
      </c>
      <c r="B62" s="11" t="s">
        <v>181</v>
      </c>
      <c r="C62" s="9" t="s">
        <v>23</v>
      </c>
      <c r="D62" s="9" t="s">
        <v>182</v>
      </c>
      <c r="E62" s="10" t="s">
        <v>42</v>
      </c>
      <c r="F62" s="11">
        <v>7</v>
      </c>
      <c r="G62" s="12">
        <v>97.24</v>
      </c>
      <c r="H62" s="12">
        <v>123.52</v>
      </c>
      <c r="I62" s="12">
        <v>864.64</v>
      </c>
      <c r="J62" s="13">
        <v>5.3580668334807843E-4</v>
      </c>
    </row>
    <row r="63" spans="1:10" ht="39" customHeight="1" x14ac:dyDescent="0.2">
      <c r="A63" s="9" t="s">
        <v>183</v>
      </c>
      <c r="B63" s="11" t="s">
        <v>184</v>
      </c>
      <c r="C63" s="9" t="s">
        <v>23</v>
      </c>
      <c r="D63" s="9" t="s">
        <v>185</v>
      </c>
      <c r="E63" s="10" t="s">
        <v>42</v>
      </c>
      <c r="F63" s="11">
        <v>20</v>
      </c>
      <c r="G63" s="12">
        <v>139.82</v>
      </c>
      <c r="H63" s="12">
        <v>177.61</v>
      </c>
      <c r="I63" s="12">
        <v>3552.2</v>
      </c>
      <c r="J63" s="13">
        <v>2.2012542799188612E-3</v>
      </c>
    </row>
    <row r="64" spans="1:10" ht="39" customHeight="1" x14ac:dyDescent="0.2">
      <c r="A64" s="9" t="s">
        <v>186</v>
      </c>
      <c r="B64" s="11" t="s">
        <v>187</v>
      </c>
      <c r="C64" s="9" t="s">
        <v>23</v>
      </c>
      <c r="D64" s="9" t="s">
        <v>188</v>
      </c>
      <c r="E64" s="10" t="s">
        <v>42</v>
      </c>
      <c r="F64" s="11">
        <v>3</v>
      </c>
      <c r="G64" s="12">
        <v>129.96</v>
      </c>
      <c r="H64" s="12">
        <v>165.08</v>
      </c>
      <c r="I64" s="12">
        <v>495.24</v>
      </c>
      <c r="J64" s="13">
        <v>3.0689408523929305E-4</v>
      </c>
    </row>
    <row r="65" spans="1:10" ht="24" customHeight="1" x14ac:dyDescent="0.2">
      <c r="A65" s="9" t="s">
        <v>189</v>
      </c>
      <c r="B65" s="11" t="s">
        <v>190</v>
      </c>
      <c r="C65" s="9" t="s">
        <v>56</v>
      </c>
      <c r="D65" s="9" t="s">
        <v>191</v>
      </c>
      <c r="E65" s="10" t="s">
        <v>192</v>
      </c>
      <c r="F65" s="11">
        <v>1</v>
      </c>
      <c r="G65" s="12">
        <v>1583.82</v>
      </c>
      <c r="H65" s="12">
        <v>2011.92</v>
      </c>
      <c r="I65" s="12">
        <v>2011.92</v>
      </c>
      <c r="J65" s="13">
        <v>1.2467618689416011E-3</v>
      </c>
    </row>
    <row r="66" spans="1:10" ht="51.95" customHeight="1" x14ac:dyDescent="0.2">
      <c r="A66" s="9" t="s">
        <v>193</v>
      </c>
      <c r="B66" s="11" t="s">
        <v>194</v>
      </c>
      <c r="C66" s="9" t="s">
        <v>23</v>
      </c>
      <c r="D66" s="9" t="s">
        <v>195</v>
      </c>
      <c r="E66" s="10" t="s">
        <v>42</v>
      </c>
      <c r="F66" s="11">
        <v>1</v>
      </c>
      <c r="G66" s="12">
        <v>820.6</v>
      </c>
      <c r="H66" s="12">
        <v>1042.4000000000001</v>
      </c>
      <c r="I66" s="12">
        <v>1042.4000000000001</v>
      </c>
      <c r="J66" s="13">
        <v>6.4596235048348092E-4</v>
      </c>
    </row>
    <row r="67" spans="1:10" ht="26.1" customHeight="1" x14ac:dyDescent="0.2">
      <c r="A67" s="9" t="s">
        <v>196</v>
      </c>
      <c r="B67" s="11" t="s">
        <v>197</v>
      </c>
      <c r="C67" s="9" t="s">
        <v>23</v>
      </c>
      <c r="D67" s="9" t="s">
        <v>198</v>
      </c>
      <c r="E67" s="10" t="s">
        <v>42</v>
      </c>
      <c r="F67" s="11">
        <v>10</v>
      </c>
      <c r="G67" s="12">
        <v>11.35</v>
      </c>
      <c r="H67" s="12">
        <v>14.41</v>
      </c>
      <c r="I67" s="12">
        <v>144.1</v>
      </c>
      <c r="J67" s="13">
        <v>8.9296982640703758E-5</v>
      </c>
    </row>
    <row r="68" spans="1:10" ht="39" customHeight="1" x14ac:dyDescent="0.2">
      <c r="A68" s="9" t="s">
        <v>199</v>
      </c>
      <c r="B68" s="11" t="s">
        <v>200</v>
      </c>
      <c r="C68" s="9" t="s">
        <v>23</v>
      </c>
      <c r="D68" s="9" t="s">
        <v>201</v>
      </c>
      <c r="E68" s="10" t="s">
        <v>42</v>
      </c>
      <c r="F68" s="11">
        <v>1</v>
      </c>
      <c r="G68" s="12">
        <v>415.85</v>
      </c>
      <c r="H68" s="12">
        <v>528.25</v>
      </c>
      <c r="I68" s="12">
        <v>528.25</v>
      </c>
      <c r="J68" s="13">
        <v>3.2734997279633421E-4</v>
      </c>
    </row>
    <row r="69" spans="1:10" ht="24" customHeight="1" x14ac:dyDescent="0.2">
      <c r="A69" s="9" t="s">
        <v>202</v>
      </c>
      <c r="B69" s="11" t="s">
        <v>203</v>
      </c>
      <c r="C69" s="9" t="s">
        <v>56</v>
      </c>
      <c r="D69" s="9" t="s">
        <v>204</v>
      </c>
      <c r="E69" s="10" t="s">
        <v>192</v>
      </c>
      <c r="F69" s="11">
        <v>8</v>
      </c>
      <c r="G69" s="12">
        <v>27.22</v>
      </c>
      <c r="H69" s="12">
        <v>34.57</v>
      </c>
      <c r="I69" s="12">
        <v>276.56</v>
      </c>
      <c r="J69" s="13">
        <v>1.7138080165935484E-4</v>
      </c>
    </row>
    <row r="70" spans="1:10" ht="24" customHeight="1" x14ac:dyDescent="0.2">
      <c r="A70" s="9" t="s">
        <v>205</v>
      </c>
      <c r="B70" s="11" t="s">
        <v>206</v>
      </c>
      <c r="C70" s="9" t="s">
        <v>56</v>
      </c>
      <c r="D70" s="9" t="s">
        <v>207</v>
      </c>
      <c r="E70" s="10" t="s">
        <v>192</v>
      </c>
      <c r="F70" s="11">
        <v>14</v>
      </c>
      <c r="G70" s="12">
        <v>224.13</v>
      </c>
      <c r="H70" s="12">
        <v>284.70999999999998</v>
      </c>
      <c r="I70" s="12">
        <v>3985.94</v>
      </c>
      <c r="J70" s="13">
        <v>2.470037577979783E-3</v>
      </c>
    </row>
    <row r="71" spans="1:10" ht="24" customHeight="1" x14ac:dyDescent="0.2">
      <c r="A71" s="9" t="s">
        <v>208</v>
      </c>
      <c r="B71" s="11" t="s">
        <v>209</v>
      </c>
      <c r="C71" s="9" t="s">
        <v>56</v>
      </c>
      <c r="D71" s="9" t="s">
        <v>210</v>
      </c>
      <c r="E71" s="10" t="s">
        <v>170</v>
      </c>
      <c r="F71" s="11">
        <v>10</v>
      </c>
      <c r="G71" s="12">
        <v>610.26</v>
      </c>
      <c r="H71" s="12">
        <v>775.21</v>
      </c>
      <c r="I71" s="12">
        <v>7752.1</v>
      </c>
      <c r="J71" s="13">
        <v>4.8038802160235922E-3</v>
      </c>
    </row>
    <row r="72" spans="1:10" ht="24" customHeight="1" x14ac:dyDescent="0.2">
      <c r="A72" s="9" t="s">
        <v>211</v>
      </c>
      <c r="B72" s="11" t="s">
        <v>212</v>
      </c>
      <c r="C72" s="9" t="s">
        <v>56</v>
      </c>
      <c r="D72" s="9" t="s">
        <v>213</v>
      </c>
      <c r="E72" s="10" t="s">
        <v>214</v>
      </c>
      <c r="F72" s="11">
        <v>200</v>
      </c>
      <c r="G72" s="12">
        <v>10.32</v>
      </c>
      <c r="H72" s="12">
        <v>13.1</v>
      </c>
      <c r="I72" s="12">
        <v>2620</v>
      </c>
      <c r="J72" s="13">
        <v>1.62358150255825E-3</v>
      </c>
    </row>
    <row r="73" spans="1:10" ht="26.1" customHeight="1" x14ac:dyDescent="0.2">
      <c r="A73" s="9" t="s">
        <v>215</v>
      </c>
      <c r="B73" s="11" t="s">
        <v>216</v>
      </c>
      <c r="C73" s="9" t="s">
        <v>217</v>
      </c>
      <c r="D73" s="9" t="s">
        <v>218</v>
      </c>
      <c r="E73" s="10" t="s">
        <v>42</v>
      </c>
      <c r="F73" s="11">
        <v>8</v>
      </c>
      <c r="G73" s="12">
        <v>28.06</v>
      </c>
      <c r="H73" s="12">
        <v>35.64</v>
      </c>
      <c r="I73" s="12">
        <v>285.12</v>
      </c>
      <c r="J73" s="13">
        <v>1.7668532748450698E-4</v>
      </c>
    </row>
    <row r="74" spans="1:10" ht="24" customHeight="1" x14ac:dyDescent="0.2">
      <c r="A74" s="9" t="s">
        <v>219</v>
      </c>
      <c r="B74" s="11" t="s">
        <v>220</v>
      </c>
      <c r="C74" s="9" t="s">
        <v>217</v>
      </c>
      <c r="D74" s="9" t="s">
        <v>221</v>
      </c>
      <c r="E74" s="10" t="s">
        <v>42</v>
      </c>
      <c r="F74" s="11">
        <v>14</v>
      </c>
      <c r="G74" s="12">
        <v>95.82</v>
      </c>
      <c r="H74" s="12">
        <v>121.72</v>
      </c>
      <c r="I74" s="12">
        <v>1704.08</v>
      </c>
      <c r="J74" s="13">
        <v>1.0559972392669705E-3</v>
      </c>
    </row>
    <row r="75" spans="1:10" ht="24" customHeight="1" x14ac:dyDescent="0.2">
      <c r="A75" s="9" t="s">
        <v>222</v>
      </c>
      <c r="B75" s="11" t="s">
        <v>223</v>
      </c>
      <c r="C75" s="9" t="s">
        <v>56</v>
      </c>
      <c r="D75" s="9" t="s">
        <v>224</v>
      </c>
      <c r="E75" s="10" t="s">
        <v>42</v>
      </c>
      <c r="F75" s="11">
        <v>4</v>
      </c>
      <c r="G75" s="12">
        <v>679.74</v>
      </c>
      <c r="H75" s="12">
        <v>863.47</v>
      </c>
      <c r="I75" s="12">
        <v>3453.88</v>
      </c>
      <c r="J75" s="13">
        <v>2.1403265954411791E-3</v>
      </c>
    </row>
    <row r="76" spans="1:10" ht="24" customHeight="1" x14ac:dyDescent="0.2">
      <c r="A76" s="5" t="s">
        <v>225</v>
      </c>
      <c r="B76" s="5"/>
      <c r="C76" s="5"/>
      <c r="D76" s="5" t="s">
        <v>226</v>
      </c>
      <c r="E76" s="5"/>
      <c r="F76" s="6"/>
      <c r="G76" s="5"/>
      <c r="H76" s="5"/>
      <c r="I76" s="7">
        <v>47439.12</v>
      </c>
      <c r="J76" s="8">
        <v>2.9397434247954633E-2</v>
      </c>
    </row>
    <row r="77" spans="1:10" ht="24" customHeight="1" x14ac:dyDescent="0.2">
      <c r="A77" s="5" t="s">
        <v>227</v>
      </c>
      <c r="B77" s="5"/>
      <c r="C77" s="5"/>
      <c r="D77" s="5" t="s">
        <v>228</v>
      </c>
      <c r="E77" s="5"/>
      <c r="F77" s="6"/>
      <c r="G77" s="5"/>
      <c r="H77" s="5"/>
      <c r="I77" s="7">
        <v>15606.09</v>
      </c>
      <c r="J77" s="8">
        <v>9.6709004012440012E-3</v>
      </c>
    </row>
    <row r="78" spans="1:10" ht="24" customHeight="1" x14ac:dyDescent="0.2">
      <c r="A78" s="9" t="s">
        <v>229</v>
      </c>
      <c r="B78" s="11" t="s">
        <v>230</v>
      </c>
      <c r="C78" s="9" t="s">
        <v>56</v>
      </c>
      <c r="D78" s="9" t="s">
        <v>231</v>
      </c>
      <c r="E78" s="10" t="s">
        <v>170</v>
      </c>
      <c r="F78" s="11">
        <v>12</v>
      </c>
      <c r="G78" s="12">
        <v>407.39</v>
      </c>
      <c r="H78" s="12">
        <v>517.5</v>
      </c>
      <c r="I78" s="12">
        <v>6210</v>
      </c>
      <c r="J78" s="13">
        <v>3.8482599736208906E-3</v>
      </c>
    </row>
    <row r="79" spans="1:10" ht="26.1" customHeight="1" x14ac:dyDescent="0.2">
      <c r="A79" s="9" t="s">
        <v>232</v>
      </c>
      <c r="B79" s="11" t="s">
        <v>233</v>
      </c>
      <c r="C79" s="9" t="s">
        <v>56</v>
      </c>
      <c r="D79" s="9" t="s">
        <v>234</v>
      </c>
      <c r="E79" s="10" t="s">
        <v>192</v>
      </c>
      <c r="F79" s="11">
        <v>4</v>
      </c>
      <c r="G79" s="12">
        <v>433.72</v>
      </c>
      <c r="H79" s="12">
        <v>550.95000000000005</v>
      </c>
      <c r="I79" s="12">
        <v>2203.8000000000002</v>
      </c>
      <c r="J79" s="13">
        <v>1.3656675249381189E-3</v>
      </c>
    </row>
    <row r="80" spans="1:10" ht="51.95" customHeight="1" x14ac:dyDescent="0.2">
      <c r="A80" s="9" t="s">
        <v>235</v>
      </c>
      <c r="B80" s="11" t="s">
        <v>236</v>
      </c>
      <c r="C80" s="9" t="s">
        <v>23</v>
      </c>
      <c r="D80" s="9" t="s">
        <v>237</v>
      </c>
      <c r="E80" s="10" t="s">
        <v>42</v>
      </c>
      <c r="F80" s="11">
        <v>4</v>
      </c>
      <c r="G80" s="12">
        <v>358.21</v>
      </c>
      <c r="H80" s="12">
        <v>455.03</v>
      </c>
      <c r="I80" s="12">
        <v>1820.12</v>
      </c>
      <c r="J80" s="13">
        <v>1.1279057879527948E-3</v>
      </c>
    </row>
    <row r="81" spans="1:10" ht="39" customHeight="1" x14ac:dyDescent="0.2">
      <c r="A81" s="9" t="s">
        <v>238</v>
      </c>
      <c r="B81" s="11" t="s">
        <v>239</v>
      </c>
      <c r="C81" s="9" t="s">
        <v>23</v>
      </c>
      <c r="D81" s="9" t="s">
        <v>240</v>
      </c>
      <c r="E81" s="10" t="s">
        <v>42</v>
      </c>
      <c r="F81" s="11">
        <v>4</v>
      </c>
      <c r="G81" s="12">
        <v>400.47</v>
      </c>
      <c r="H81" s="12">
        <v>508.71</v>
      </c>
      <c r="I81" s="12">
        <v>2034.84</v>
      </c>
      <c r="J81" s="13">
        <v>1.2609651086510037E-3</v>
      </c>
    </row>
    <row r="82" spans="1:10" ht="51.95" customHeight="1" x14ac:dyDescent="0.2">
      <c r="A82" s="9" t="s">
        <v>241</v>
      </c>
      <c r="B82" s="11" t="s">
        <v>242</v>
      </c>
      <c r="C82" s="9" t="s">
        <v>23</v>
      </c>
      <c r="D82" s="9" t="s">
        <v>243</v>
      </c>
      <c r="E82" s="10" t="s">
        <v>42</v>
      </c>
      <c r="F82" s="11">
        <v>1</v>
      </c>
      <c r="G82" s="12">
        <v>155.5</v>
      </c>
      <c r="H82" s="12">
        <v>197.53</v>
      </c>
      <c r="I82" s="12">
        <v>197.53</v>
      </c>
      <c r="J82" s="13">
        <v>1.2240689091615694E-4</v>
      </c>
    </row>
    <row r="83" spans="1:10" ht="26.1" customHeight="1" x14ac:dyDescent="0.2">
      <c r="A83" s="9" t="s">
        <v>244</v>
      </c>
      <c r="B83" s="11" t="s">
        <v>245</v>
      </c>
      <c r="C83" s="9" t="s">
        <v>23</v>
      </c>
      <c r="D83" s="9" t="s">
        <v>246</v>
      </c>
      <c r="E83" s="10" t="s">
        <v>42</v>
      </c>
      <c r="F83" s="11">
        <v>1</v>
      </c>
      <c r="G83" s="12">
        <v>1304.25</v>
      </c>
      <c r="H83" s="12">
        <v>1656.78</v>
      </c>
      <c r="I83" s="12">
        <v>1656.78</v>
      </c>
      <c r="J83" s="13">
        <v>1.0266860159574265E-3</v>
      </c>
    </row>
    <row r="84" spans="1:10" ht="39" customHeight="1" x14ac:dyDescent="0.2">
      <c r="A84" s="9" t="s">
        <v>247</v>
      </c>
      <c r="B84" s="11" t="s">
        <v>248</v>
      </c>
      <c r="C84" s="9" t="s">
        <v>23</v>
      </c>
      <c r="D84" s="9" t="s">
        <v>249</v>
      </c>
      <c r="E84" s="10" t="s">
        <v>42</v>
      </c>
      <c r="F84" s="11">
        <v>4</v>
      </c>
      <c r="G84" s="12">
        <v>74.099999999999994</v>
      </c>
      <c r="H84" s="12">
        <v>94.12</v>
      </c>
      <c r="I84" s="12">
        <v>376.48</v>
      </c>
      <c r="J84" s="13">
        <v>2.33299986291271E-4</v>
      </c>
    </row>
    <row r="85" spans="1:10" ht="39" customHeight="1" x14ac:dyDescent="0.2">
      <c r="A85" s="9" t="s">
        <v>250</v>
      </c>
      <c r="B85" s="11" t="s">
        <v>251</v>
      </c>
      <c r="C85" s="9" t="s">
        <v>23</v>
      </c>
      <c r="D85" s="9" t="s">
        <v>252</v>
      </c>
      <c r="E85" s="10" t="s">
        <v>42</v>
      </c>
      <c r="F85" s="11">
        <v>2</v>
      </c>
      <c r="G85" s="12">
        <v>363.38</v>
      </c>
      <c r="H85" s="12">
        <v>461.6</v>
      </c>
      <c r="I85" s="12">
        <v>923.2</v>
      </c>
      <c r="J85" s="13">
        <v>5.7209558899304444E-4</v>
      </c>
    </row>
    <row r="86" spans="1:10" ht="26.1" customHeight="1" x14ac:dyDescent="0.2">
      <c r="A86" s="9" t="s">
        <v>253</v>
      </c>
      <c r="B86" s="11" t="s">
        <v>254</v>
      </c>
      <c r="C86" s="9" t="s">
        <v>23</v>
      </c>
      <c r="D86" s="9" t="s">
        <v>255</v>
      </c>
      <c r="E86" s="10" t="s">
        <v>42</v>
      </c>
      <c r="F86" s="11">
        <v>1</v>
      </c>
      <c r="G86" s="12">
        <v>144.33000000000001</v>
      </c>
      <c r="H86" s="12">
        <v>183.34</v>
      </c>
      <c r="I86" s="12">
        <v>183.34</v>
      </c>
      <c r="J86" s="13">
        <v>1.1361352392329373E-4</v>
      </c>
    </row>
    <row r="87" spans="1:10" ht="24" customHeight="1" x14ac:dyDescent="0.2">
      <c r="A87" s="5" t="s">
        <v>256</v>
      </c>
      <c r="B87" s="5"/>
      <c r="C87" s="5"/>
      <c r="D87" s="5" t="s">
        <v>257</v>
      </c>
      <c r="E87" s="5"/>
      <c r="F87" s="6"/>
      <c r="G87" s="5"/>
      <c r="H87" s="5"/>
      <c r="I87" s="7">
        <v>31833.03</v>
      </c>
      <c r="J87" s="8">
        <v>1.972653384671063E-2</v>
      </c>
    </row>
    <row r="88" spans="1:10" ht="51.95" customHeight="1" x14ac:dyDescent="0.2">
      <c r="A88" s="9" t="s">
        <v>258</v>
      </c>
      <c r="B88" s="11" t="s">
        <v>259</v>
      </c>
      <c r="C88" s="9" t="s">
        <v>23</v>
      </c>
      <c r="D88" s="9" t="s">
        <v>260</v>
      </c>
      <c r="E88" s="10" t="s">
        <v>42</v>
      </c>
      <c r="F88" s="11">
        <v>5</v>
      </c>
      <c r="G88" s="12">
        <v>514.34</v>
      </c>
      <c r="H88" s="12">
        <v>653.36</v>
      </c>
      <c r="I88" s="12">
        <v>3266.8</v>
      </c>
      <c r="J88" s="13">
        <v>2.0243954399073632E-3</v>
      </c>
    </row>
    <row r="89" spans="1:10" ht="26.1" customHeight="1" x14ac:dyDescent="0.2">
      <c r="A89" s="9" t="s">
        <v>261</v>
      </c>
      <c r="B89" s="11" t="s">
        <v>262</v>
      </c>
      <c r="C89" s="9" t="s">
        <v>56</v>
      </c>
      <c r="D89" s="9" t="s">
        <v>263</v>
      </c>
      <c r="E89" s="10" t="s">
        <v>170</v>
      </c>
      <c r="F89" s="11">
        <v>12</v>
      </c>
      <c r="G89" s="12">
        <v>450.39</v>
      </c>
      <c r="H89" s="12">
        <v>572.13</v>
      </c>
      <c r="I89" s="12">
        <v>6865.56</v>
      </c>
      <c r="J89" s="13">
        <v>4.2545023743144348E-3</v>
      </c>
    </row>
    <row r="90" spans="1:10" ht="24" customHeight="1" x14ac:dyDescent="0.2">
      <c r="A90" s="9" t="s">
        <v>264</v>
      </c>
      <c r="B90" s="11" t="s">
        <v>265</v>
      </c>
      <c r="C90" s="9" t="s">
        <v>56</v>
      </c>
      <c r="D90" s="9" t="s">
        <v>266</v>
      </c>
      <c r="E90" s="10" t="s">
        <v>192</v>
      </c>
      <c r="F90" s="11">
        <v>2</v>
      </c>
      <c r="G90" s="12">
        <v>778.55</v>
      </c>
      <c r="H90" s="12">
        <v>988.99</v>
      </c>
      <c r="I90" s="12">
        <v>1977.98</v>
      </c>
      <c r="J90" s="13">
        <v>1.2257296719199113E-3</v>
      </c>
    </row>
    <row r="91" spans="1:10" ht="26.1" customHeight="1" x14ac:dyDescent="0.2">
      <c r="A91" s="9" t="s">
        <v>267</v>
      </c>
      <c r="B91" s="11" t="s">
        <v>268</v>
      </c>
      <c r="C91" s="9" t="s">
        <v>56</v>
      </c>
      <c r="D91" s="9" t="s">
        <v>269</v>
      </c>
      <c r="E91" s="10" t="s">
        <v>192</v>
      </c>
      <c r="F91" s="11">
        <v>2</v>
      </c>
      <c r="G91" s="12">
        <v>676</v>
      </c>
      <c r="H91" s="12">
        <v>858.72</v>
      </c>
      <c r="I91" s="12">
        <v>1717.44</v>
      </c>
      <c r="J91" s="13">
        <v>1.0642762655548249E-3</v>
      </c>
    </row>
    <row r="92" spans="1:10" ht="39" customHeight="1" x14ac:dyDescent="0.2">
      <c r="A92" s="9" t="s">
        <v>270</v>
      </c>
      <c r="B92" s="11" t="s">
        <v>271</v>
      </c>
      <c r="C92" s="9" t="s">
        <v>23</v>
      </c>
      <c r="D92" s="9" t="s">
        <v>272</v>
      </c>
      <c r="E92" s="10" t="s">
        <v>42</v>
      </c>
      <c r="F92" s="11">
        <v>5</v>
      </c>
      <c r="G92" s="12">
        <v>112.81</v>
      </c>
      <c r="H92" s="12">
        <v>143.30000000000001</v>
      </c>
      <c r="I92" s="12">
        <v>716.5</v>
      </c>
      <c r="J92" s="13">
        <v>4.4400616281793366E-4</v>
      </c>
    </row>
    <row r="93" spans="1:10" ht="51.95" customHeight="1" x14ac:dyDescent="0.2">
      <c r="A93" s="9" t="s">
        <v>273</v>
      </c>
      <c r="B93" s="11" t="s">
        <v>274</v>
      </c>
      <c r="C93" s="9" t="s">
        <v>23</v>
      </c>
      <c r="D93" s="9" t="s">
        <v>275</v>
      </c>
      <c r="E93" s="10" t="s">
        <v>42</v>
      </c>
      <c r="F93" s="11">
        <v>1</v>
      </c>
      <c r="G93" s="12">
        <v>6577.76</v>
      </c>
      <c r="H93" s="12">
        <v>8355.7199999999993</v>
      </c>
      <c r="I93" s="12">
        <v>8355.7199999999993</v>
      </c>
      <c r="J93" s="13">
        <v>5.1779360429603134E-3</v>
      </c>
    </row>
    <row r="94" spans="1:10" ht="51.95" customHeight="1" x14ac:dyDescent="0.2">
      <c r="A94" s="9" t="s">
        <v>276</v>
      </c>
      <c r="B94" s="11" t="s">
        <v>277</v>
      </c>
      <c r="C94" s="9" t="s">
        <v>23</v>
      </c>
      <c r="D94" s="9" t="s">
        <v>278</v>
      </c>
      <c r="E94" s="10" t="s">
        <v>42</v>
      </c>
      <c r="F94" s="11">
        <v>1</v>
      </c>
      <c r="G94" s="12">
        <v>2843.2</v>
      </c>
      <c r="H94" s="12">
        <v>3611.71</v>
      </c>
      <c r="I94" s="12">
        <v>3611.71</v>
      </c>
      <c r="J94" s="13">
        <v>2.2381318887804034E-3</v>
      </c>
    </row>
    <row r="95" spans="1:10" ht="51.95" customHeight="1" x14ac:dyDescent="0.2">
      <c r="A95" s="9" t="s">
        <v>279</v>
      </c>
      <c r="B95" s="11" t="s">
        <v>280</v>
      </c>
      <c r="C95" s="9" t="s">
        <v>23</v>
      </c>
      <c r="D95" s="9" t="s">
        <v>281</v>
      </c>
      <c r="E95" s="10" t="s">
        <v>42</v>
      </c>
      <c r="F95" s="11">
        <v>1</v>
      </c>
      <c r="G95" s="12">
        <v>4189.03</v>
      </c>
      <c r="H95" s="12">
        <v>5321.32</v>
      </c>
      <c r="I95" s="12">
        <v>5321.32</v>
      </c>
      <c r="J95" s="13">
        <v>3.2975560004554457E-3</v>
      </c>
    </row>
    <row r="96" spans="1:10" ht="24" customHeight="1" x14ac:dyDescent="0.2">
      <c r="A96" s="5" t="s">
        <v>282</v>
      </c>
      <c r="B96" s="5"/>
      <c r="C96" s="5"/>
      <c r="D96" s="5" t="s">
        <v>283</v>
      </c>
      <c r="E96" s="5"/>
      <c r="F96" s="6"/>
      <c r="G96" s="5"/>
      <c r="H96" s="5"/>
      <c r="I96" s="7">
        <v>102850.61</v>
      </c>
      <c r="J96" s="8">
        <v>6.3735247298791056E-2</v>
      </c>
    </row>
    <row r="97" spans="1:10" ht="24" customHeight="1" x14ac:dyDescent="0.2">
      <c r="A97" s="9" t="s">
        <v>284</v>
      </c>
      <c r="B97" s="11" t="s">
        <v>285</v>
      </c>
      <c r="C97" s="9" t="s">
        <v>56</v>
      </c>
      <c r="D97" s="9" t="s">
        <v>286</v>
      </c>
      <c r="E97" s="10" t="s">
        <v>25</v>
      </c>
      <c r="F97" s="11">
        <v>132.91999999999999</v>
      </c>
      <c r="G97" s="12">
        <v>80.98</v>
      </c>
      <c r="H97" s="12">
        <v>102.86</v>
      </c>
      <c r="I97" s="12">
        <v>13672.15</v>
      </c>
      <c r="J97" s="13">
        <v>8.4724617710693808E-3</v>
      </c>
    </row>
    <row r="98" spans="1:10" ht="24" customHeight="1" x14ac:dyDescent="0.2">
      <c r="A98" s="9" t="s">
        <v>287</v>
      </c>
      <c r="B98" s="11" t="s">
        <v>288</v>
      </c>
      <c r="C98" s="9" t="s">
        <v>56</v>
      </c>
      <c r="D98" s="9" t="s">
        <v>289</v>
      </c>
      <c r="E98" s="10" t="s">
        <v>25</v>
      </c>
      <c r="F98" s="11">
        <v>163.6</v>
      </c>
      <c r="G98" s="12">
        <v>117.53</v>
      </c>
      <c r="H98" s="12">
        <v>149.29</v>
      </c>
      <c r="I98" s="12">
        <v>24423.84</v>
      </c>
      <c r="J98" s="13">
        <v>1.5135150704367287E-2</v>
      </c>
    </row>
    <row r="99" spans="1:10" ht="39" customHeight="1" x14ac:dyDescent="0.2">
      <c r="A99" s="9" t="s">
        <v>290</v>
      </c>
      <c r="B99" s="11" t="s">
        <v>291</v>
      </c>
      <c r="C99" s="9" t="s">
        <v>23</v>
      </c>
      <c r="D99" s="9" t="s">
        <v>292</v>
      </c>
      <c r="E99" s="10" t="s">
        <v>25</v>
      </c>
      <c r="F99" s="11">
        <v>296.52</v>
      </c>
      <c r="G99" s="12">
        <v>48.04</v>
      </c>
      <c r="H99" s="12">
        <v>61.02</v>
      </c>
      <c r="I99" s="12">
        <v>18093.650000000001</v>
      </c>
      <c r="J99" s="13">
        <v>1.1212410478535528E-2</v>
      </c>
    </row>
    <row r="100" spans="1:10" ht="24" customHeight="1" x14ac:dyDescent="0.2">
      <c r="A100" s="9" t="s">
        <v>293</v>
      </c>
      <c r="B100" s="11" t="s">
        <v>294</v>
      </c>
      <c r="C100" s="9" t="s">
        <v>56</v>
      </c>
      <c r="D100" s="9" t="s">
        <v>295</v>
      </c>
      <c r="E100" s="10" t="s">
        <v>25</v>
      </c>
      <c r="F100" s="11">
        <v>296.52</v>
      </c>
      <c r="G100" s="12">
        <v>80.709999999999994</v>
      </c>
      <c r="H100" s="12">
        <v>102.52</v>
      </c>
      <c r="I100" s="12">
        <v>30399.23</v>
      </c>
      <c r="J100" s="13">
        <v>1.8838025770997645E-2</v>
      </c>
    </row>
    <row r="101" spans="1:10" ht="26.1" customHeight="1" x14ac:dyDescent="0.2">
      <c r="A101" s="9" t="s">
        <v>296</v>
      </c>
      <c r="B101" s="11" t="s">
        <v>297</v>
      </c>
      <c r="C101" s="9" t="s">
        <v>23</v>
      </c>
      <c r="D101" s="9" t="s">
        <v>298</v>
      </c>
      <c r="E101" s="10" t="s">
        <v>29</v>
      </c>
      <c r="F101" s="11">
        <v>23.44</v>
      </c>
      <c r="G101" s="12">
        <v>52.23</v>
      </c>
      <c r="H101" s="12">
        <v>66.34</v>
      </c>
      <c r="I101" s="12">
        <v>1555</v>
      </c>
      <c r="J101" s="13">
        <v>9.6361421239621336E-4</v>
      </c>
    </row>
    <row r="102" spans="1:10" ht="39" customHeight="1" x14ac:dyDescent="0.2">
      <c r="A102" s="9" t="s">
        <v>299</v>
      </c>
      <c r="B102" s="11" t="s">
        <v>300</v>
      </c>
      <c r="C102" s="9" t="s">
        <v>23</v>
      </c>
      <c r="D102" s="9" t="s">
        <v>301</v>
      </c>
      <c r="E102" s="10" t="s">
        <v>29</v>
      </c>
      <c r="F102" s="11">
        <v>73.84</v>
      </c>
      <c r="G102" s="12">
        <v>86.03</v>
      </c>
      <c r="H102" s="12">
        <v>109.28</v>
      </c>
      <c r="I102" s="12">
        <v>8069.23</v>
      </c>
      <c r="J102" s="13">
        <v>5.0004017434687438E-3</v>
      </c>
    </row>
    <row r="103" spans="1:10" ht="39" customHeight="1" x14ac:dyDescent="0.2">
      <c r="A103" s="9" t="s">
        <v>302</v>
      </c>
      <c r="B103" s="11" t="s">
        <v>300</v>
      </c>
      <c r="C103" s="9" t="s">
        <v>23</v>
      </c>
      <c r="D103" s="9" t="s">
        <v>301</v>
      </c>
      <c r="E103" s="10" t="s">
        <v>29</v>
      </c>
      <c r="F103" s="11">
        <v>50.4</v>
      </c>
      <c r="G103" s="12">
        <v>86.03</v>
      </c>
      <c r="H103" s="12">
        <v>109.28</v>
      </c>
      <c r="I103" s="12">
        <v>5507.71</v>
      </c>
      <c r="J103" s="13">
        <v>3.4130595715477479E-3</v>
      </c>
    </row>
    <row r="104" spans="1:10" ht="24" customHeight="1" x14ac:dyDescent="0.2">
      <c r="A104" s="9" t="s">
        <v>303</v>
      </c>
      <c r="B104" s="11" t="s">
        <v>304</v>
      </c>
      <c r="C104" s="9" t="s">
        <v>56</v>
      </c>
      <c r="D104" s="9" t="s">
        <v>305</v>
      </c>
      <c r="E104" s="10" t="s">
        <v>214</v>
      </c>
      <c r="F104" s="11">
        <v>21</v>
      </c>
      <c r="G104" s="12">
        <v>42.36</v>
      </c>
      <c r="H104" s="12">
        <v>53.8</v>
      </c>
      <c r="I104" s="12">
        <v>1129.8</v>
      </c>
      <c r="J104" s="13">
        <v>7.0012304640851568E-4</v>
      </c>
    </row>
    <row r="105" spans="1:10" ht="24" customHeight="1" x14ac:dyDescent="0.2">
      <c r="A105" s="5" t="s">
        <v>306</v>
      </c>
      <c r="B105" s="5"/>
      <c r="C105" s="5"/>
      <c r="D105" s="5" t="s">
        <v>307</v>
      </c>
      <c r="E105" s="5"/>
      <c r="F105" s="6"/>
      <c r="G105" s="5"/>
      <c r="H105" s="5"/>
      <c r="I105" s="7">
        <v>13431.86</v>
      </c>
      <c r="J105" s="8">
        <v>8.3235570385313193E-3</v>
      </c>
    </row>
    <row r="106" spans="1:10" ht="24" customHeight="1" x14ac:dyDescent="0.2">
      <c r="A106" s="9" t="s">
        <v>308</v>
      </c>
      <c r="B106" s="11" t="s">
        <v>309</v>
      </c>
      <c r="C106" s="9" t="s">
        <v>56</v>
      </c>
      <c r="D106" s="9" t="s">
        <v>310</v>
      </c>
      <c r="E106" s="10" t="s">
        <v>25</v>
      </c>
      <c r="F106" s="11">
        <v>3.36</v>
      </c>
      <c r="G106" s="12">
        <v>966.6</v>
      </c>
      <c r="H106" s="12">
        <v>1227.8699999999999</v>
      </c>
      <c r="I106" s="12">
        <v>4125.6400000000003</v>
      </c>
      <c r="J106" s="13">
        <v>2.5566079351963429E-3</v>
      </c>
    </row>
    <row r="107" spans="1:10" ht="26.1" customHeight="1" x14ac:dyDescent="0.2">
      <c r="A107" s="9" t="s">
        <v>311</v>
      </c>
      <c r="B107" s="11" t="s">
        <v>312</v>
      </c>
      <c r="C107" s="9" t="s">
        <v>56</v>
      </c>
      <c r="D107" s="9" t="s">
        <v>313</v>
      </c>
      <c r="E107" s="10" t="s">
        <v>192</v>
      </c>
      <c r="F107" s="11">
        <v>1</v>
      </c>
      <c r="G107" s="12">
        <v>1363.05</v>
      </c>
      <c r="H107" s="12">
        <v>1731.48</v>
      </c>
      <c r="I107" s="12">
        <v>1731.48</v>
      </c>
      <c r="J107" s="13">
        <v>1.0729766794082287E-3</v>
      </c>
    </row>
    <row r="108" spans="1:10" ht="39" customHeight="1" x14ac:dyDescent="0.2">
      <c r="A108" s="9" t="s">
        <v>314</v>
      </c>
      <c r="B108" s="11" t="s">
        <v>315</v>
      </c>
      <c r="C108" s="9" t="s">
        <v>23</v>
      </c>
      <c r="D108" s="9" t="s">
        <v>316</v>
      </c>
      <c r="E108" s="10" t="s">
        <v>42</v>
      </c>
      <c r="F108" s="11">
        <v>4</v>
      </c>
      <c r="G108" s="12">
        <v>764.58</v>
      </c>
      <c r="H108" s="12">
        <v>971.24</v>
      </c>
      <c r="I108" s="12">
        <v>3884.96</v>
      </c>
      <c r="J108" s="13">
        <v>2.407461524495687E-3</v>
      </c>
    </row>
    <row r="109" spans="1:10" ht="39" customHeight="1" x14ac:dyDescent="0.2">
      <c r="A109" s="9" t="s">
        <v>317</v>
      </c>
      <c r="B109" s="11" t="s">
        <v>318</v>
      </c>
      <c r="C109" s="9" t="s">
        <v>23</v>
      </c>
      <c r="D109" s="9" t="s">
        <v>319</v>
      </c>
      <c r="E109" s="10" t="s">
        <v>42</v>
      </c>
      <c r="F109" s="11">
        <v>4</v>
      </c>
      <c r="G109" s="12">
        <v>269.58</v>
      </c>
      <c r="H109" s="12">
        <v>342.44</v>
      </c>
      <c r="I109" s="12">
        <v>1369.76</v>
      </c>
      <c r="J109" s="13">
        <v>8.4882328203976672E-4</v>
      </c>
    </row>
    <row r="110" spans="1:10" ht="65.099999999999994" customHeight="1" x14ac:dyDescent="0.2">
      <c r="A110" s="9" t="s">
        <v>320</v>
      </c>
      <c r="B110" s="11" t="s">
        <v>321</v>
      </c>
      <c r="C110" s="9" t="s">
        <v>23</v>
      </c>
      <c r="D110" s="9" t="s">
        <v>322</v>
      </c>
      <c r="E110" s="10" t="s">
        <v>42</v>
      </c>
      <c r="F110" s="11">
        <v>1</v>
      </c>
      <c r="G110" s="12">
        <v>1826.36</v>
      </c>
      <c r="H110" s="12">
        <v>2320.02</v>
      </c>
      <c r="I110" s="12">
        <v>2320.02</v>
      </c>
      <c r="J110" s="13">
        <v>1.4376876173912943E-3</v>
      </c>
    </row>
    <row r="111" spans="1:10" ht="24" customHeight="1" x14ac:dyDescent="0.2">
      <c r="A111" s="5" t="s">
        <v>323</v>
      </c>
      <c r="B111" s="5"/>
      <c r="C111" s="5"/>
      <c r="D111" s="5" t="s">
        <v>324</v>
      </c>
      <c r="E111" s="5"/>
      <c r="F111" s="6"/>
      <c r="G111" s="5"/>
      <c r="H111" s="5"/>
      <c r="I111" s="7">
        <v>131532.06</v>
      </c>
      <c r="J111" s="8">
        <v>8.1508786110451106E-2</v>
      </c>
    </row>
    <row r="112" spans="1:10" ht="24" customHeight="1" x14ac:dyDescent="0.2">
      <c r="A112" s="9" t="s">
        <v>325</v>
      </c>
      <c r="B112" s="11" t="s">
        <v>326</v>
      </c>
      <c r="C112" s="9" t="s">
        <v>217</v>
      </c>
      <c r="D112" s="9" t="s">
        <v>327</v>
      </c>
      <c r="E112" s="10" t="s">
        <v>42</v>
      </c>
      <c r="F112" s="11">
        <v>6</v>
      </c>
      <c r="G112" s="12">
        <v>217.3</v>
      </c>
      <c r="H112" s="12">
        <v>276.02999999999997</v>
      </c>
      <c r="I112" s="12">
        <v>1656.18</v>
      </c>
      <c r="J112" s="13">
        <v>1.0263142033995888E-3</v>
      </c>
    </row>
    <row r="113" spans="1:14" ht="24" customHeight="1" x14ac:dyDescent="0.2">
      <c r="A113" s="9" t="s">
        <v>328</v>
      </c>
      <c r="B113" s="11" t="s">
        <v>329</v>
      </c>
      <c r="C113" s="9" t="s">
        <v>56</v>
      </c>
      <c r="D113" s="9" t="s">
        <v>330</v>
      </c>
      <c r="E113" s="10" t="s">
        <v>170</v>
      </c>
      <c r="F113" s="11">
        <v>6</v>
      </c>
      <c r="G113" s="12">
        <v>274.27</v>
      </c>
      <c r="H113" s="12">
        <v>348.4</v>
      </c>
      <c r="I113" s="12">
        <v>2090.4</v>
      </c>
      <c r="J113" s="13">
        <v>1.295394951506781E-3</v>
      </c>
    </row>
    <row r="114" spans="1:14" ht="24" customHeight="1" x14ac:dyDescent="0.2">
      <c r="A114" s="9" t="s">
        <v>331</v>
      </c>
      <c r="B114" s="11" t="s">
        <v>332</v>
      </c>
      <c r="C114" s="9" t="s">
        <v>56</v>
      </c>
      <c r="D114" s="9" t="s">
        <v>333</v>
      </c>
      <c r="E114" s="10" t="s">
        <v>192</v>
      </c>
      <c r="F114" s="11">
        <v>6</v>
      </c>
      <c r="G114" s="12">
        <v>16765.79</v>
      </c>
      <c r="H114" s="12">
        <v>21297.58</v>
      </c>
      <c r="I114" s="12">
        <v>127785.48</v>
      </c>
      <c r="J114" s="13">
        <v>7.9187076955544736E-2</v>
      </c>
    </row>
    <row r="115" spans="1:14" ht="24" customHeight="1" x14ac:dyDescent="0.2">
      <c r="A115" s="5" t="s">
        <v>334</v>
      </c>
      <c r="B115" s="5"/>
      <c r="C115" s="5"/>
      <c r="D115" s="5" t="s">
        <v>335</v>
      </c>
      <c r="E115" s="5"/>
      <c r="F115" s="6"/>
      <c r="G115" s="5"/>
      <c r="H115" s="5"/>
      <c r="I115" s="7">
        <v>699014.01</v>
      </c>
      <c r="J115" s="8">
        <v>0.43317031170422432</v>
      </c>
    </row>
    <row r="116" spans="1:14" ht="24" customHeight="1" x14ac:dyDescent="0.2">
      <c r="A116" s="9" t="s">
        <v>336</v>
      </c>
      <c r="B116" s="11" t="s">
        <v>337</v>
      </c>
      <c r="C116" s="9" t="s">
        <v>217</v>
      </c>
      <c r="D116" s="9" t="s">
        <v>338</v>
      </c>
      <c r="E116" s="10" t="s">
        <v>42</v>
      </c>
      <c r="F116" s="11">
        <v>6</v>
      </c>
      <c r="G116" s="12">
        <v>212.62</v>
      </c>
      <c r="H116" s="12">
        <v>270.08999999999997</v>
      </c>
      <c r="I116" s="12">
        <v>1620.54</v>
      </c>
      <c r="J116" s="13">
        <v>1.0042285374640253E-3</v>
      </c>
    </row>
    <row r="117" spans="1:14" ht="26.1" customHeight="1" x14ac:dyDescent="0.2">
      <c r="A117" s="9" t="s">
        <v>339</v>
      </c>
      <c r="B117" s="11" t="s">
        <v>340</v>
      </c>
      <c r="C117" s="9" t="s">
        <v>341</v>
      </c>
      <c r="D117" s="9" t="s">
        <v>342</v>
      </c>
      <c r="E117" s="10" t="s">
        <v>192</v>
      </c>
      <c r="F117" s="11">
        <v>1</v>
      </c>
      <c r="G117" s="12">
        <v>940.47</v>
      </c>
      <c r="H117" s="12">
        <v>1194.67</v>
      </c>
      <c r="I117" s="12">
        <v>1194.67</v>
      </c>
      <c r="J117" s="13">
        <v>7.403221807867422E-4</v>
      </c>
    </row>
    <row r="118" spans="1:14" ht="26.1" customHeight="1" x14ac:dyDescent="0.2">
      <c r="A118" s="9" t="s">
        <v>343</v>
      </c>
      <c r="B118" s="11" t="s">
        <v>344</v>
      </c>
      <c r="C118" s="9" t="s">
        <v>217</v>
      </c>
      <c r="D118" s="9" t="s">
        <v>345</v>
      </c>
      <c r="E118" s="10" t="s">
        <v>42</v>
      </c>
      <c r="F118" s="11">
        <v>6</v>
      </c>
      <c r="G118" s="12">
        <v>1294.82</v>
      </c>
      <c r="H118" s="12">
        <v>1644.8</v>
      </c>
      <c r="I118" s="12">
        <v>9868.7999999999993</v>
      </c>
      <c r="J118" s="13">
        <v>6.1155729513155946E-3</v>
      </c>
    </row>
    <row r="119" spans="1:14" ht="65.099999999999994" customHeight="1" x14ac:dyDescent="0.2">
      <c r="A119" s="9" t="s">
        <v>346</v>
      </c>
      <c r="B119" s="11" t="s">
        <v>347</v>
      </c>
      <c r="C119" s="9" t="s">
        <v>341</v>
      </c>
      <c r="D119" s="9" t="s">
        <v>348</v>
      </c>
      <c r="E119" s="10" t="s">
        <v>192</v>
      </c>
      <c r="F119" s="11">
        <v>200</v>
      </c>
      <c r="G119" s="12">
        <v>2701.45</v>
      </c>
      <c r="H119" s="12">
        <v>3431.65</v>
      </c>
      <c r="I119" s="12">
        <v>686330</v>
      </c>
      <c r="J119" s="13">
        <v>0.42531018803465792</v>
      </c>
    </row>
    <row r="120" spans="1:1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4" ht="15" x14ac:dyDescent="0.25">
      <c r="A121" s="108"/>
      <c r="B121" s="108"/>
      <c r="C121" s="108"/>
      <c r="D121" s="17"/>
      <c r="E121" s="16"/>
      <c r="F121" s="109" t="s">
        <v>349</v>
      </c>
      <c r="G121" s="108"/>
      <c r="H121" s="59"/>
      <c r="I121" s="112">
        <f>I123/1.2703</f>
        <v>1269949.0986381171</v>
      </c>
      <c r="J121" s="112"/>
    </row>
    <row r="122" spans="1:14" ht="15" x14ac:dyDescent="0.25">
      <c r="A122" s="108"/>
      <c r="B122" s="108"/>
      <c r="C122" s="108"/>
      <c r="D122" s="17"/>
      <c r="E122" s="16"/>
      <c r="F122" s="109" t="s">
        <v>350</v>
      </c>
      <c r="G122" s="108"/>
      <c r="H122" s="59"/>
      <c r="I122" s="112">
        <f>I123-I121</f>
        <v>343267.241361883</v>
      </c>
      <c r="J122" s="112">
        <f>I123-I121</f>
        <v>343267.241361883</v>
      </c>
      <c r="N122" s="59">
        <v>1613716.34</v>
      </c>
    </row>
    <row r="123" spans="1:14" ht="15" x14ac:dyDescent="0.25">
      <c r="A123" s="108"/>
      <c r="B123" s="108"/>
      <c r="C123" s="108"/>
      <c r="D123" s="17"/>
      <c r="E123" s="16"/>
      <c r="F123" s="109" t="s">
        <v>351</v>
      </c>
      <c r="G123" s="108"/>
      <c r="I123" s="112">
        <f>N122-500</f>
        <v>1613216.34</v>
      </c>
      <c r="J123" s="112"/>
    </row>
    <row r="124" spans="1:14" ht="60" customHeight="1" x14ac:dyDescent="0.2">
      <c r="A124" s="15"/>
      <c r="B124" s="15"/>
      <c r="C124" s="15"/>
      <c r="D124" s="15"/>
      <c r="E124" s="15"/>
      <c r="F124" s="15"/>
      <c r="G124" s="15"/>
      <c r="H124" s="15"/>
    </row>
    <row r="125" spans="1:14" ht="69.95" customHeight="1" x14ac:dyDescent="0.2">
      <c r="A125" s="110"/>
      <c r="B125" s="103"/>
      <c r="C125" s="103"/>
      <c r="D125" s="103"/>
      <c r="E125" s="103"/>
      <c r="F125" s="103"/>
      <c r="G125" s="103"/>
      <c r="H125" s="103"/>
      <c r="I125" s="103"/>
      <c r="J125" s="103"/>
    </row>
  </sheetData>
  <mergeCells count="17">
    <mergeCell ref="E1:F1"/>
    <mergeCell ref="G1:H1"/>
    <mergeCell ref="I1:J1"/>
    <mergeCell ref="E2:F2"/>
    <mergeCell ref="G2:H2"/>
    <mergeCell ref="I2:J2"/>
    <mergeCell ref="A123:C123"/>
    <mergeCell ref="F123:G123"/>
    <mergeCell ref="A125:J125"/>
    <mergeCell ref="A3:J3"/>
    <mergeCell ref="A121:C121"/>
    <mergeCell ref="F121:G121"/>
    <mergeCell ref="A122:C122"/>
    <mergeCell ref="F122:G122"/>
    <mergeCell ref="I123:J123"/>
    <mergeCell ref="I121:J121"/>
    <mergeCell ref="I122:J122"/>
  </mergeCells>
  <pageMargins left="0.51181102362204722" right="0.51181102362204722" top="0.98425196850393704" bottom="0.98425196850393704" header="0.51181102362204722" footer="0.51181102362204722"/>
  <pageSetup paperSize="9" scale="75" fitToHeight="0" orientation="landscape" r:id="rId1"/>
  <headerFooter>
    <oddHeader>&amp;L &amp;CPLR EMPREENDIMENTO E COMÉRCIO
CNPJ 32.999.984/0001-52</oddHeader>
    <oddFooter xml:space="preserve">&amp;L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753-03FF-4F94-A97C-3ADFCA2ACCF4}">
  <dimension ref="A1:J1126"/>
  <sheetViews>
    <sheetView view="pageBreakPreview" topLeftCell="A262" zoomScale="70" zoomScaleNormal="70" zoomScaleSheetLayoutView="70" workbookViewId="0">
      <selection activeCell="A1126" sqref="A1126:J1126"/>
    </sheetView>
  </sheetViews>
  <sheetFormatPr defaultColWidth="8.75"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.75" bestFit="1" customWidth="1"/>
  </cols>
  <sheetData>
    <row r="1" spans="1:10" ht="15" x14ac:dyDescent="0.2">
      <c r="A1" s="19"/>
      <c r="B1" s="19"/>
      <c r="C1" s="124" t="s">
        <v>0</v>
      </c>
      <c r="D1" s="124"/>
      <c r="E1" s="124" t="s">
        <v>1</v>
      </c>
      <c r="F1" s="124"/>
      <c r="G1" s="124" t="s">
        <v>2</v>
      </c>
      <c r="H1" s="124"/>
      <c r="I1" s="124" t="s">
        <v>3</v>
      </c>
      <c r="J1" s="124"/>
    </row>
    <row r="2" spans="1:10" ht="80.099999999999994" customHeight="1" x14ac:dyDescent="0.2">
      <c r="A2" s="20"/>
      <c r="B2" s="20"/>
      <c r="C2" s="115" t="s">
        <v>4</v>
      </c>
      <c r="D2" s="115"/>
      <c r="E2" s="115" t="s">
        <v>5</v>
      </c>
      <c r="F2" s="115"/>
      <c r="G2" s="115" t="s">
        <v>6</v>
      </c>
      <c r="H2" s="115"/>
      <c r="I2" s="115" t="s">
        <v>7</v>
      </c>
      <c r="J2" s="115"/>
    </row>
    <row r="3" spans="1:10" ht="15" x14ac:dyDescent="0.25">
      <c r="A3" s="123" t="s">
        <v>352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4" customHeight="1" x14ac:dyDescent="0.2">
      <c r="A4" s="21" t="s">
        <v>19</v>
      </c>
      <c r="B4" s="21"/>
      <c r="C4" s="21"/>
      <c r="D4" s="21" t="s">
        <v>20</v>
      </c>
      <c r="E4" s="21"/>
      <c r="F4" s="122"/>
      <c r="G4" s="122"/>
      <c r="H4" s="22"/>
      <c r="I4" s="21"/>
      <c r="J4" s="23">
        <v>45511.74</v>
      </c>
    </row>
    <row r="5" spans="1:10" ht="18" customHeight="1" x14ac:dyDescent="0.2">
      <c r="A5" s="24" t="s">
        <v>21</v>
      </c>
      <c r="B5" s="25" t="s">
        <v>10</v>
      </c>
      <c r="C5" s="24" t="s">
        <v>11</v>
      </c>
      <c r="D5" s="24" t="s">
        <v>12</v>
      </c>
      <c r="E5" s="119" t="s">
        <v>353</v>
      </c>
      <c r="F5" s="119"/>
      <c r="G5" s="26" t="s">
        <v>13</v>
      </c>
      <c r="H5" s="25" t="s">
        <v>14</v>
      </c>
      <c r="I5" s="25" t="s">
        <v>15</v>
      </c>
      <c r="J5" s="25" t="s">
        <v>17</v>
      </c>
    </row>
    <row r="6" spans="1:10" ht="39" customHeight="1" x14ac:dyDescent="0.2">
      <c r="A6" s="27" t="s">
        <v>354</v>
      </c>
      <c r="B6" s="28" t="s">
        <v>22</v>
      </c>
      <c r="C6" s="27" t="s">
        <v>23</v>
      </c>
      <c r="D6" s="27" t="s">
        <v>24</v>
      </c>
      <c r="E6" s="120" t="s">
        <v>355</v>
      </c>
      <c r="F6" s="120"/>
      <c r="G6" s="29" t="s">
        <v>25</v>
      </c>
      <c r="H6" s="30">
        <v>1</v>
      </c>
      <c r="I6" s="31">
        <v>460.46</v>
      </c>
      <c r="J6" s="31">
        <v>460.46</v>
      </c>
    </row>
    <row r="7" spans="1:10" ht="26.1" customHeight="1" x14ac:dyDescent="0.2">
      <c r="A7" s="32" t="s">
        <v>356</v>
      </c>
      <c r="B7" s="33" t="s">
        <v>357</v>
      </c>
      <c r="C7" s="32" t="s">
        <v>23</v>
      </c>
      <c r="D7" s="32" t="s">
        <v>358</v>
      </c>
      <c r="E7" s="121" t="s">
        <v>359</v>
      </c>
      <c r="F7" s="121"/>
      <c r="G7" s="34" t="s">
        <v>25</v>
      </c>
      <c r="H7" s="35">
        <v>0.5</v>
      </c>
      <c r="I7" s="36">
        <v>24.05</v>
      </c>
      <c r="J7" s="36">
        <v>12.02</v>
      </c>
    </row>
    <row r="8" spans="1:10" ht="24" customHeight="1" x14ac:dyDescent="0.2">
      <c r="A8" s="32" t="s">
        <v>356</v>
      </c>
      <c r="B8" s="33" t="s">
        <v>360</v>
      </c>
      <c r="C8" s="32" t="s">
        <v>23</v>
      </c>
      <c r="D8" s="32" t="s">
        <v>361</v>
      </c>
      <c r="E8" s="121" t="s">
        <v>362</v>
      </c>
      <c r="F8" s="121"/>
      <c r="G8" s="34" t="s">
        <v>363</v>
      </c>
      <c r="H8" s="35">
        <v>0.37290000000000001</v>
      </c>
      <c r="I8" s="36">
        <v>25.23</v>
      </c>
      <c r="J8" s="36">
        <v>9.4</v>
      </c>
    </row>
    <row r="9" spans="1:10" ht="24" customHeight="1" x14ac:dyDescent="0.2">
      <c r="A9" s="32" t="s">
        <v>356</v>
      </c>
      <c r="B9" s="33" t="s">
        <v>364</v>
      </c>
      <c r="C9" s="32" t="s">
        <v>23</v>
      </c>
      <c r="D9" s="32" t="s">
        <v>365</v>
      </c>
      <c r="E9" s="121" t="s">
        <v>362</v>
      </c>
      <c r="F9" s="121"/>
      <c r="G9" s="34" t="s">
        <v>363</v>
      </c>
      <c r="H9" s="35">
        <v>1.1186</v>
      </c>
      <c r="I9" s="36">
        <v>20.57</v>
      </c>
      <c r="J9" s="36">
        <v>23</v>
      </c>
    </row>
    <row r="10" spans="1:10" ht="26.1" customHeight="1" x14ac:dyDescent="0.2">
      <c r="A10" s="37" t="s">
        <v>366</v>
      </c>
      <c r="B10" s="38" t="s">
        <v>367</v>
      </c>
      <c r="C10" s="37" t="s">
        <v>23</v>
      </c>
      <c r="D10" s="37" t="s">
        <v>368</v>
      </c>
      <c r="E10" s="117" t="s">
        <v>369</v>
      </c>
      <c r="F10" s="117"/>
      <c r="G10" s="39" t="s">
        <v>29</v>
      </c>
      <c r="H10" s="40">
        <v>3.2082999999999999</v>
      </c>
      <c r="I10" s="41">
        <v>4.8099999999999996</v>
      </c>
      <c r="J10" s="41">
        <v>15.43</v>
      </c>
    </row>
    <row r="11" spans="1:10" ht="39" customHeight="1" x14ac:dyDescent="0.2">
      <c r="A11" s="37" t="s">
        <v>366</v>
      </c>
      <c r="B11" s="38" t="s">
        <v>370</v>
      </c>
      <c r="C11" s="37" t="s">
        <v>23</v>
      </c>
      <c r="D11" s="37" t="s">
        <v>371</v>
      </c>
      <c r="E11" s="117" t="s">
        <v>369</v>
      </c>
      <c r="F11" s="117"/>
      <c r="G11" s="39" t="s">
        <v>25</v>
      </c>
      <c r="H11" s="40">
        <v>1</v>
      </c>
      <c r="I11" s="41">
        <v>400</v>
      </c>
      <c r="J11" s="41">
        <v>400</v>
      </c>
    </row>
    <row r="12" spans="1:10" ht="24" customHeight="1" x14ac:dyDescent="0.2">
      <c r="A12" s="37" t="s">
        <v>366</v>
      </c>
      <c r="B12" s="38" t="s">
        <v>372</v>
      </c>
      <c r="C12" s="37" t="s">
        <v>23</v>
      </c>
      <c r="D12" s="37" t="s">
        <v>373</v>
      </c>
      <c r="E12" s="117" t="s">
        <v>369</v>
      </c>
      <c r="F12" s="117"/>
      <c r="G12" s="39" t="s">
        <v>374</v>
      </c>
      <c r="H12" s="40">
        <v>1.1299999999999999E-2</v>
      </c>
      <c r="I12" s="41">
        <v>33.67</v>
      </c>
      <c r="J12" s="41">
        <v>0.38</v>
      </c>
    </row>
    <row r="13" spans="1:10" ht="26.1" customHeight="1" x14ac:dyDescent="0.2">
      <c r="A13" s="37" t="s">
        <v>366</v>
      </c>
      <c r="B13" s="38" t="s">
        <v>375</v>
      </c>
      <c r="C13" s="37" t="s">
        <v>23</v>
      </c>
      <c r="D13" s="37" t="s">
        <v>376</v>
      </c>
      <c r="E13" s="117" t="s">
        <v>369</v>
      </c>
      <c r="F13" s="117"/>
      <c r="G13" s="39" t="s">
        <v>374</v>
      </c>
      <c r="H13" s="40">
        <v>1.32E-2</v>
      </c>
      <c r="I13" s="41">
        <v>18.04</v>
      </c>
      <c r="J13" s="41">
        <v>0.23</v>
      </c>
    </row>
    <row r="14" spans="1:10" x14ac:dyDescent="0.2">
      <c r="A14" s="42"/>
      <c r="B14" s="42"/>
      <c r="C14" s="42"/>
      <c r="D14" s="42"/>
      <c r="E14" s="42" t="s">
        <v>377</v>
      </c>
      <c r="F14" s="43">
        <v>24.76</v>
      </c>
      <c r="G14" s="42" t="s">
        <v>378</v>
      </c>
      <c r="H14" s="43">
        <v>0</v>
      </c>
      <c r="I14" s="42" t="s">
        <v>379</v>
      </c>
      <c r="J14" s="43">
        <v>24.76</v>
      </c>
    </row>
    <row r="15" spans="1:10" x14ac:dyDescent="0.2">
      <c r="A15" s="42"/>
      <c r="B15" s="42"/>
      <c r="C15" s="42"/>
      <c r="D15" s="42"/>
      <c r="E15" s="42" t="s">
        <v>380</v>
      </c>
      <c r="F15" s="43">
        <v>124.46</v>
      </c>
      <c r="G15" s="42"/>
      <c r="H15" s="118" t="s">
        <v>381</v>
      </c>
      <c r="I15" s="118"/>
      <c r="J15" s="43">
        <v>584.91999999999996</v>
      </c>
    </row>
    <row r="16" spans="1:10" ht="50.1" customHeight="1" thickBot="1" x14ac:dyDescent="0.25">
      <c r="A16" s="44"/>
      <c r="B16" s="44"/>
      <c r="C16" s="44"/>
      <c r="D16" s="44"/>
      <c r="E16" s="44"/>
      <c r="F16" s="44"/>
      <c r="G16" s="44" t="s">
        <v>382</v>
      </c>
      <c r="H16" s="45">
        <v>6</v>
      </c>
      <c r="I16" s="44" t="s">
        <v>383</v>
      </c>
      <c r="J16" s="46">
        <v>3509.52</v>
      </c>
    </row>
    <row r="17" spans="1:10" ht="0.95" customHeight="1" thickTop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18" customHeight="1" x14ac:dyDescent="0.2">
      <c r="A18" s="24" t="s">
        <v>26</v>
      </c>
      <c r="B18" s="25" t="s">
        <v>10</v>
      </c>
      <c r="C18" s="24" t="s">
        <v>11</v>
      </c>
      <c r="D18" s="24" t="s">
        <v>12</v>
      </c>
      <c r="E18" s="119" t="s">
        <v>353</v>
      </c>
      <c r="F18" s="119"/>
      <c r="G18" s="26" t="s">
        <v>13</v>
      </c>
      <c r="H18" s="25" t="s">
        <v>14</v>
      </c>
      <c r="I18" s="25" t="s">
        <v>15</v>
      </c>
      <c r="J18" s="25" t="s">
        <v>17</v>
      </c>
    </row>
    <row r="19" spans="1:10" ht="39" customHeight="1" x14ac:dyDescent="0.2">
      <c r="A19" s="27" t="s">
        <v>354</v>
      </c>
      <c r="B19" s="28" t="s">
        <v>27</v>
      </c>
      <c r="C19" s="27" t="s">
        <v>23</v>
      </c>
      <c r="D19" s="27" t="s">
        <v>28</v>
      </c>
      <c r="E19" s="120" t="s">
        <v>384</v>
      </c>
      <c r="F19" s="120"/>
      <c r="G19" s="29" t="s">
        <v>29</v>
      </c>
      <c r="H19" s="30">
        <v>1</v>
      </c>
      <c r="I19" s="31">
        <v>60.01</v>
      </c>
      <c r="J19" s="31">
        <v>60.01</v>
      </c>
    </row>
    <row r="20" spans="1:10" ht="26.1" customHeight="1" x14ac:dyDescent="0.2">
      <c r="A20" s="32" t="s">
        <v>356</v>
      </c>
      <c r="B20" s="33" t="s">
        <v>385</v>
      </c>
      <c r="C20" s="32" t="s">
        <v>23</v>
      </c>
      <c r="D20" s="32" t="s">
        <v>386</v>
      </c>
      <c r="E20" s="121" t="s">
        <v>362</v>
      </c>
      <c r="F20" s="121"/>
      <c r="G20" s="34" t="s">
        <v>363</v>
      </c>
      <c r="H20" s="35">
        <v>0.72470000000000001</v>
      </c>
      <c r="I20" s="36">
        <v>20.92</v>
      </c>
      <c r="J20" s="36">
        <v>15.16</v>
      </c>
    </row>
    <row r="21" spans="1:10" ht="24" customHeight="1" x14ac:dyDescent="0.2">
      <c r="A21" s="32" t="s">
        <v>356</v>
      </c>
      <c r="B21" s="33" t="s">
        <v>360</v>
      </c>
      <c r="C21" s="32" t="s">
        <v>23</v>
      </c>
      <c r="D21" s="32" t="s">
        <v>361</v>
      </c>
      <c r="E21" s="121" t="s">
        <v>362</v>
      </c>
      <c r="F21" s="121"/>
      <c r="G21" s="34" t="s">
        <v>363</v>
      </c>
      <c r="H21" s="35">
        <v>0.72470000000000001</v>
      </c>
      <c r="I21" s="36">
        <v>25.23</v>
      </c>
      <c r="J21" s="36">
        <v>18.28</v>
      </c>
    </row>
    <row r="22" spans="1:10" ht="39" customHeight="1" x14ac:dyDescent="0.2">
      <c r="A22" s="32" t="s">
        <v>356</v>
      </c>
      <c r="B22" s="33" t="s">
        <v>387</v>
      </c>
      <c r="C22" s="32" t="s">
        <v>23</v>
      </c>
      <c r="D22" s="32" t="s">
        <v>388</v>
      </c>
      <c r="E22" s="121" t="s">
        <v>389</v>
      </c>
      <c r="F22" s="121"/>
      <c r="G22" s="34" t="s">
        <v>390</v>
      </c>
      <c r="H22" s="35">
        <v>7.0000000000000001E-3</v>
      </c>
      <c r="I22" s="36">
        <v>26.29</v>
      </c>
      <c r="J22" s="36">
        <v>0.18</v>
      </c>
    </row>
    <row r="23" spans="1:10" ht="39" customHeight="1" x14ac:dyDescent="0.2">
      <c r="A23" s="32" t="s">
        <v>356</v>
      </c>
      <c r="B23" s="33" t="s">
        <v>391</v>
      </c>
      <c r="C23" s="32" t="s">
        <v>23</v>
      </c>
      <c r="D23" s="32" t="s">
        <v>392</v>
      </c>
      <c r="E23" s="121" t="s">
        <v>389</v>
      </c>
      <c r="F23" s="121"/>
      <c r="G23" s="34" t="s">
        <v>393</v>
      </c>
      <c r="H23" s="35">
        <v>2.8000000000000001E-2</v>
      </c>
      <c r="I23" s="36">
        <v>24.67</v>
      </c>
      <c r="J23" s="36">
        <v>0.69</v>
      </c>
    </row>
    <row r="24" spans="1:10" ht="39" customHeight="1" x14ac:dyDescent="0.2">
      <c r="A24" s="32" t="s">
        <v>356</v>
      </c>
      <c r="B24" s="33" t="s">
        <v>394</v>
      </c>
      <c r="C24" s="32" t="s">
        <v>23</v>
      </c>
      <c r="D24" s="32" t="s">
        <v>395</v>
      </c>
      <c r="E24" s="121" t="s">
        <v>396</v>
      </c>
      <c r="F24" s="121"/>
      <c r="G24" s="34" t="s">
        <v>53</v>
      </c>
      <c r="H24" s="35">
        <v>4.0000000000000001E-3</v>
      </c>
      <c r="I24" s="36">
        <v>624.71</v>
      </c>
      <c r="J24" s="36">
        <v>2.4900000000000002</v>
      </c>
    </row>
    <row r="25" spans="1:10" ht="39" customHeight="1" x14ac:dyDescent="0.2">
      <c r="A25" s="37" t="s">
        <v>366</v>
      </c>
      <c r="B25" s="38" t="s">
        <v>397</v>
      </c>
      <c r="C25" s="37" t="s">
        <v>23</v>
      </c>
      <c r="D25" s="37" t="s">
        <v>398</v>
      </c>
      <c r="E25" s="117" t="s">
        <v>369</v>
      </c>
      <c r="F25" s="117"/>
      <c r="G25" s="39" t="s">
        <v>29</v>
      </c>
      <c r="H25" s="40">
        <v>0.74450000000000005</v>
      </c>
      <c r="I25" s="41">
        <v>6.53</v>
      </c>
      <c r="J25" s="41">
        <v>4.8600000000000003</v>
      </c>
    </row>
    <row r="26" spans="1:10" ht="39" customHeight="1" x14ac:dyDescent="0.2">
      <c r="A26" s="37" t="s">
        <v>366</v>
      </c>
      <c r="B26" s="38" t="s">
        <v>399</v>
      </c>
      <c r="C26" s="37" t="s">
        <v>23</v>
      </c>
      <c r="D26" s="37" t="s">
        <v>400</v>
      </c>
      <c r="E26" s="117" t="s">
        <v>369</v>
      </c>
      <c r="F26" s="117"/>
      <c r="G26" s="39" t="s">
        <v>29</v>
      </c>
      <c r="H26" s="40">
        <v>0.41249999999999998</v>
      </c>
      <c r="I26" s="41">
        <v>23.46</v>
      </c>
      <c r="J26" s="41">
        <v>9.67</v>
      </c>
    </row>
    <row r="27" spans="1:10" ht="24" customHeight="1" x14ac:dyDescent="0.2">
      <c r="A27" s="37" t="s">
        <v>366</v>
      </c>
      <c r="B27" s="38" t="s">
        <v>401</v>
      </c>
      <c r="C27" s="37" t="s">
        <v>23</v>
      </c>
      <c r="D27" s="37" t="s">
        <v>402</v>
      </c>
      <c r="E27" s="117" t="s">
        <v>369</v>
      </c>
      <c r="F27" s="117"/>
      <c r="G27" s="39" t="s">
        <v>374</v>
      </c>
      <c r="H27" s="40">
        <v>0.111</v>
      </c>
      <c r="I27" s="41">
        <v>17.7</v>
      </c>
      <c r="J27" s="41">
        <v>1.96</v>
      </c>
    </row>
    <row r="28" spans="1:10" ht="24" customHeight="1" x14ac:dyDescent="0.2">
      <c r="A28" s="37" t="s">
        <v>366</v>
      </c>
      <c r="B28" s="38" t="s">
        <v>403</v>
      </c>
      <c r="C28" s="37" t="s">
        <v>23</v>
      </c>
      <c r="D28" s="37" t="s">
        <v>404</v>
      </c>
      <c r="E28" s="117" t="s">
        <v>369</v>
      </c>
      <c r="F28" s="117"/>
      <c r="G28" s="39" t="s">
        <v>405</v>
      </c>
      <c r="H28" s="40">
        <v>2.5600000000000001E-2</v>
      </c>
      <c r="I28" s="41">
        <v>32.200000000000003</v>
      </c>
      <c r="J28" s="41">
        <v>0.82</v>
      </c>
    </row>
    <row r="29" spans="1:10" ht="26.1" customHeight="1" x14ac:dyDescent="0.2">
      <c r="A29" s="37" t="s">
        <v>366</v>
      </c>
      <c r="B29" s="38" t="s">
        <v>406</v>
      </c>
      <c r="C29" s="37" t="s">
        <v>23</v>
      </c>
      <c r="D29" s="37" t="s">
        <v>407</v>
      </c>
      <c r="E29" s="117" t="s">
        <v>369</v>
      </c>
      <c r="F29" s="117"/>
      <c r="G29" s="39" t="s">
        <v>29</v>
      </c>
      <c r="H29" s="40">
        <v>0.55000000000000004</v>
      </c>
      <c r="I29" s="41">
        <v>10.73</v>
      </c>
      <c r="J29" s="41">
        <v>5.9</v>
      </c>
    </row>
    <row r="30" spans="1:10" x14ac:dyDescent="0.2">
      <c r="A30" s="42"/>
      <c r="B30" s="42"/>
      <c r="C30" s="42"/>
      <c r="D30" s="42"/>
      <c r="E30" s="42" t="s">
        <v>377</v>
      </c>
      <c r="F30" s="43">
        <v>23.1</v>
      </c>
      <c r="G30" s="42" t="s">
        <v>378</v>
      </c>
      <c r="H30" s="43">
        <v>0</v>
      </c>
      <c r="I30" s="42" t="s">
        <v>379</v>
      </c>
      <c r="J30" s="43">
        <v>23.1</v>
      </c>
    </row>
    <row r="31" spans="1:10" x14ac:dyDescent="0.2">
      <c r="A31" s="42"/>
      <c r="B31" s="42"/>
      <c r="C31" s="42"/>
      <c r="D31" s="42"/>
      <c r="E31" s="42" t="s">
        <v>380</v>
      </c>
      <c r="F31" s="43">
        <v>16.22</v>
      </c>
      <c r="G31" s="42"/>
      <c r="H31" s="118" t="s">
        <v>381</v>
      </c>
      <c r="I31" s="118"/>
      <c r="J31" s="43">
        <v>76.23</v>
      </c>
    </row>
    <row r="32" spans="1:10" ht="50.1" customHeight="1" thickBot="1" x14ac:dyDescent="0.25">
      <c r="A32" s="44"/>
      <c r="B32" s="44"/>
      <c r="C32" s="44"/>
      <c r="D32" s="44"/>
      <c r="E32" s="44"/>
      <c r="F32" s="44"/>
      <c r="G32" s="44" t="s">
        <v>382</v>
      </c>
      <c r="H32" s="45">
        <v>90</v>
      </c>
      <c r="I32" s="44" t="s">
        <v>383</v>
      </c>
      <c r="J32" s="46">
        <v>6860.7</v>
      </c>
    </row>
    <row r="33" spans="1:10" ht="0.95" customHeight="1" thickTop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8" customHeight="1" x14ac:dyDescent="0.2">
      <c r="A34" s="24" t="s">
        <v>30</v>
      </c>
      <c r="B34" s="25" t="s">
        <v>10</v>
      </c>
      <c r="C34" s="24" t="s">
        <v>11</v>
      </c>
      <c r="D34" s="24" t="s">
        <v>12</v>
      </c>
      <c r="E34" s="119" t="s">
        <v>353</v>
      </c>
      <c r="F34" s="119"/>
      <c r="G34" s="26" t="s">
        <v>13</v>
      </c>
      <c r="H34" s="25" t="s">
        <v>14</v>
      </c>
      <c r="I34" s="25" t="s">
        <v>15</v>
      </c>
      <c r="J34" s="25" t="s">
        <v>17</v>
      </c>
    </row>
    <row r="35" spans="1:10" ht="39" customHeight="1" x14ac:dyDescent="0.2">
      <c r="A35" s="27" t="s">
        <v>354</v>
      </c>
      <c r="B35" s="28" t="s">
        <v>31</v>
      </c>
      <c r="C35" s="27" t="s">
        <v>23</v>
      </c>
      <c r="D35" s="27" t="s">
        <v>32</v>
      </c>
      <c r="E35" s="120" t="s">
        <v>408</v>
      </c>
      <c r="F35" s="120"/>
      <c r="G35" s="29" t="s">
        <v>25</v>
      </c>
      <c r="H35" s="30">
        <v>1</v>
      </c>
      <c r="I35" s="31">
        <v>0.64</v>
      </c>
      <c r="J35" s="31">
        <v>0.64</v>
      </c>
    </row>
    <row r="36" spans="1:10" ht="24" customHeight="1" x14ac:dyDescent="0.2">
      <c r="A36" s="32" t="s">
        <v>356</v>
      </c>
      <c r="B36" s="33" t="s">
        <v>409</v>
      </c>
      <c r="C36" s="32" t="s">
        <v>23</v>
      </c>
      <c r="D36" s="32" t="s">
        <v>410</v>
      </c>
      <c r="E36" s="121" t="s">
        <v>362</v>
      </c>
      <c r="F36" s="121"/>
      <c r="G36" s="34" t="s">
        <v>363</v>
      </c>
      <c r="H36" s="35">
        <v>4.5999999999999999E-3</v>
      </c>
      <c r="I36" s="36">
        <v>21.54</v>
      </c>
      <c r="J36" s="36">
        <v>0.09</v>
      </c>
    </row>
    <row r="37" spans="1:10" ht="39" customHeight="1" x14ac:dyDescent="0.2">
      <c r="A37" s="32" t="s">
        <v>356</v>
      </c>
      <c r="B37" s="33" t="s">
        <v>411</v>
      </c>
      <c r="C37" s="32" t="s">
        <v>23</v>
      </c>
      <c r="D37" s="32" t="s">
        <v>412</v>
      </c>
      <c r="E37" s="121" t="s">
        <v>389</v>
      </c>
      <c r="F37" s="121"/>
      <c r="G37" s="34" t="s">
        <v>393</v>
      </c>
      <c r="H37" s="35">
        <v>2.8999999999999998E-3</v>
      </c>
      <c r="I37" s="36">
        <v>72.91</v>
      </c>
      <c r="J37" s="36">
        <v>0.21</v>
      </c>
    </row>
    <row r="38" spans="1:10" ht="39" customHeight="1" x14ac:dyDescent="0.2">
      <c r="A38" s="32" t="s">
        <v>356</v>
      </c>
      <c r="B38" s="33" t="s">
        <v>413</v>
      </c>
      <c r="C38" s="32" t="s">
        <v>23</v>
      </c>
      <c r="D38" s="32" t="s">
        <v>414</v>
      </c>
      <c r="E38" s="121" t="s">
        <v>389</v>
      </c>
      <c r="F38" s="121"/>
      <c r="G38" s="34" t="s">
        <v>390</v>
      </c>
      <c r="H38" s="35">
        <v>1.6999999999999999E-3</v>
      </c>
      <c r="I38" s="36">
        <v>201.95</v>
      </c>
      <c r="J38" s="36">
        <v>0.34</v>
      </c>
    </row>
    <row r="39" spans="1:10" x14ac:dyDescent="0.2">
      <c r="A39" s="42"/>
      <c r="B39" s="42"/>
      <c r="C39" s="42"/>
      <c r="D39" s="42"/>
      <c r="E39" s="42" t="s">
        <v>377</v>
      </c>
      <c r="F39" s="43">
        <v>0.14000000000000001</v>
      </c>
      <c r="G39" s="42" t="s">
        <v>378</v>
      </c>
      <c r="H39" s="43">
        <v>0</v>
      </c>
      <c r="I39" s="42" t="s">
        <v>379</v>
      </c>
      <c r="J39" s="43">
        <v>0.14000000000000001</v>
      </c>
    </row>
    <row r="40" spans="1:10" x14ac:dyDescent="0.2">
      <c r="A40" s="42"/>
      <c r="B40" s="42"/>
      <c r="C40" s="42"/>
      <c r="D40" s="42"/>
      <c r="E40" s="42" t="s">
        <v>380</v>
      </c>
      <c r="F40" s="43">
        <v>0.17</v>
      </c>
      <c r="G40" s="42"/>
      <c r="H40" s="118" t="s">
        <v>381</v>
      </c>
      <c r="I40" s="118"/>
      <c r="J40" s="43">
        <v>0.81</v>
      </c>
    </row>
    <row r="41" spans="1:10" ht="50.1" customHeight="1" thickBot="1" x14ac:dyDescent="0.25">
      <c r="A41" s="44"/>
      <c r="B41" s="44"/>
      <c r="C41" s="44"/>
      <c r="D41" s="44"/>
      <c r="E41" s="44"/>
      <c r="F41" s="44"/>
      <c r="G41" s="44" t="s">
        <v>382</v>
      </c>
      <c r="H41" s="45">
        <v>1200</v>
      </c>
      <c r="I41" s="44" t="s">
        <v>383</v>
      </c>
      <c r="J41" s="46">
        <v>972</v>
      </c>
    </row>
    <row r="42" spans="1:10" ht="0.95" customHeight="1" thickTop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ht="18" customHeight="1" x14ac:dyDescent="0.2">
      <c r="A43" s="24" t="s">
        <v>33</v>
      </c>
      <c r="B43" s="25" t="s">
        <v>10</v>
      </c>
      <c r="C43" s="24" t="s">
        <v>11</v>
      </c>
      <c r="D43" s="24" t="s">
        <v>12</v>
      </c>
      <c r="E43" s="119" t="s">
        <v>353</v>
      </c>
      <c r="F43" s="119"/>
      <c r="G43" s="26" t="s">
        <v>13</v>
      </c>
      <c r="H43" s="25" t="s">
        <v>14</v>
      </c>
      <c r="I43" s="25" t="s">
        <v>15</v>
      </c>
      <c r="J43" s="25" t="s">
        <v>17</v>
      </c>
    </row>
    <row r="44" spans="1:10" ht="24" customHeight="1" x14ac:dyDescent="0.2">
      <c r="A44" s="27" t="s">
        <v>354</v>
      </c>
      <c r="B44" s="28" t="s">
        <v>34</v>
      </c>
      <c r="C44" s="27" t="s">
        <v>23</v>
      </c>
      <c r="D44" s="27" t="s">
        <v>35</v>
      </c>
      <c r="E44" s="120" t="s">
        <v>415</v>
      </c>
      <c r="F44" s="120"/>
      <c r="G44" s="29" t="s">
        <v>25</v>
      </c>
      <c r="H44" s="30">
        <v>1</v>
      </c>
      <c r="I44" s="31">
        <v>87.34</v>
      </c>
      <c r="J44" s="31">
        <v>87.34</v>
      </c>
    </row>
    <row r="45" spans="1:10" ht="26.1" customHeight="1" x14ac:dyDescent="0.2">
      <c r="A45" s="32" t="s">
        <v>356</v>
      </c>
      <c r="B45" s="33" t="s">
        <v>385</v>
      </c>
      <c r="C45" s="32" t="s">
        <v>23</v>
      </c>
      <c r="D45" s="32" t="s">
        <v>386</v>
      </c>
      <c r="E45" s="121" t="s">
        <v>362</v>
      </c>
      <c r="F45" s="121"/>
      <c r="G45" s="34" t="s">
        <v>363</v>
      </c>
      <c r="H45" s="35">
        <v>0.49199999999999999</v>
      </c>
      <c r="I45" s="36">
        <v>20.92</v>
      </c>
      <c r="J45" s="36">
        <v>10.29</v>
      </c>
    </row>
    <row r="46" spans="1:10" ht="24" customHeight="1" x14ac:dyDescent="0.2">
      <c r="A46" s="32" t="s">
        <v>356</v>
      </c>
      <c r="B46" s="33" t="s">
        <v>360</v>
      </c>
      <c r="C46" s="32" t="s">
        <v>23</v>
      </c>
      <c r="D46" s="32" t="s">
        <v>361</v>
      </c>
      <c r="E46" s="121" t="s">
        <v>362</v>
      </c>
      <c r="F46" s="121"/>
      <c r="G46" s="34" t="s">
        <v>363</v>
      </c>
      <c r="H46" s="35">
        <v>0.73499999999999999</v>
      </c>
      <c r="I46" s="36">
        <v>25.23</v>
      </c>
      <c r="J46" s="36">
        <v>18.54</v>
      </c>
    </row>
    <row r="47" spans="1:10" ht="39" customHeight="1" x14ac:dyDescent="0.2">
      <c r="A47" s="32" t="s">
        <v>356</v>
      </c>
      <c r="B47" s="33" t="s">
        <v>387</v>
      </c>
      <c r="C47" s="32" t="s">
        <v>23</v>
      </c>
      <c r="D47" s="32" t="s">
        <v>388</v>
      </c>
      <c r="E47" s="121" t="s">
        <v>389</v>
      </c>
      <c r="F47" s="121"/>
      <c r="G47" s="34" t="s">
        <v>390</v>
      </c>
      <c r="H47" s="35">
        <v>6.6E-3</v>
      </c>
      <c r="I47" s="36">
        <v>26.29</v>
      </c>
      <c r="J47" s="36">
        <v>0.17</v>
      </c>
    </row>
    <row r="48" spans="1:10" ht="39" customHeight="1" x14ac:dyDescent="0.2">
      <c r="A48" s="32" t="s">
        <v>356</v>
      </c>
      <c r="B48" s="33" t="s">
        <v>391</v>
      </c>
      <c r="C48" s="32" t="s">
        <v>23</v>
      </c>
      <c r="D48" s="32" t="s">
        <v>392</v>
      </c>
      <c r="E48" s="121" t="s">
        <v>389</v>
      </c>
      <c r="F48" s="121"/>
      <c r="G48" s="34" t="s">
        <v>393</v>
      </c>
      <c r="H48" s="35">
        <v>2.64E-2</v>
      </c>
      <c r="I48" s="36">
        <v>24.67</v>
      </c>
      <c r="J48" s="36">
        <v>0.65</v>
      </c>
    </row>
    <row r="49" spans="1:10" ht="39" customHeight="1" x14ac:dyDescent="0.2">
      <c r="A49" s="32" t="s">
        <v>356</v>
      </c>
      <c r="B49" s="33" t="s">
        <v>394</v>
      </c>
      <c r="C49" s="32" t="s">
        <v>23</v>
      </c>
      <c r="D49" s="32" t="s">
        <v>395</v>
      </c>
      <c r="E49" s="121" t="s">
        <v>396</v>
      </c>
      <c r="F49" s="121"/>
      <c r="G49" s="34" t="s">
        <v>53</v>
      </c>
      <c r="H49" s="35">
        <v>6.1000000000000004E-3</v>
      </c>
      <c r="I49" s="36">
        <v>624.71</v>
      </c>
      <c r="J49" s="36">
        <v>3.81</v>
      </c>
    </row>
    <row r="50" spans="1:10" ht="26.1" customHeight="1" x14ac:dyDescent="0.2">
      <c r="A50" s="37" t="s">
        <v>366</v>
      </c>
      <c r="B50" s="38" t="s">
        <v>416</v>
      </c>
      <c r="C50" s="37" t="s">
        <v>23</v>
      </c>
      <c r="D50" s="37" t="s">
        <v>417</v>
      </c>
      <c r="E50" s="117" t="s">
        <v>369</v>
      </c>
      <c r="F50" s="117"/>
      <c r="G50" s="39" t="s">
        <v>29</v>
      </c>
      <c r="H50" s="40">
        <v>1.2273000000000001</v>
      </c>
      <c r="I50" s="41">
        <v>9.49</v>
      </c>
      <c r="J50" s="41">
        <v>11.64</v>
      </c>
    </row>
    <row r="51" spans="1:10" ht="26.1" customHeight="1" x14ac:dyDescent="0.2">
      <c r="A51" s="37" t="s">
        <v>366</v>
      </c>
      <c r="B51" s="38" t="s">
        <v>418</v>
      </c>
      <c r="C51" s="37" t="s">
        <v>23</v>
      </c>
      <c r="D51" s="37" t="s">
        <v>419</v>
      </c>
      <c r="E51" s="117" t="s">
        <v>369</v>
      </c>
      <c r="F51" s="117"/>
      <c r="G51" s="39" t="s">
        <v>374</v>
      </c>
      <c r="H51" s="40">
        <v>6.8000000000000005E-2</v>
      </c>
      <c r="I51" s="41">
        <v>17.399999999999999</v>
      </c>
      <c r="J51" s="41">
        <v>1.18</v>
      </c>
    </row>
    <row r="52" spans="1:10" ht="26.1" customHeight="1" x14ac:dyDescent="0.2">
      <c r="A52" s="37" t="s">
        <v>366</v>
      </c>
      <c r="B52" s="38" t="s">
        <v>420</v>
      </c>
      <c r="C52" s="37" t="s">
        <v>23</v>
      </c>
      <c r="D52" s="37" t="s">
        <v>421</v>
      </c>
      <c r="E52" s="117" t="s">
        <v>369</v>
      </c>
      <c r="F52" s="117"/>
      <c r="G52" s="39" t="s">
        <v>29</v>
      </c>
      <c r="H52" s="40">
        <v>2</v>
      </c>
      <c r="I52" s="41">
        <v>6.77</v>
      </c>
      <c r="J52" s="41">
        <v>13.54</v>
      </c>
    </row>
    <row r="53" spans="1:10" ht="39" customHeight="1" x14ac:dyDescent="0.2">
      <c r="A53" s="37" t="s">
        <v>366</v>
      </c>
      <c r="B53" s="38" t="s">
        <v>422</v>
      </c>
      <c r="C53" s="37" t="s">
        <v>23</v>
      </c>
      <c r="D53" s="37" t="s">
        <v>423</v>
      </c>
      <c r="E53" s="117" t="s">
        <v>369</v>
      </c>
      <c r="F53" s="117"/>
      <c r="G53" s="39" t="s">
        <v>25</v>
      </c>
      <c r="H53" s="40">
        <v>0.58530000000000004</v>
      </c>
      <c r="I53" s="41">
        <v>47.02</v>
      </c>
      <c r="J53" s="41">
        <v>27.52</v>
      </c>
    </row>
    <row r="54" spans="1:10" x14ac:dyDescent="0.2">
      <c r="A54" s="42"/>
      <c r="B54" s="42"/>
      <c r="C54" s="42"/>
      <c r="D54" s="42"/>
      <c r="E54" s="42" t="s">
        <v>377</v>
      </c>
      <c r="F54" s="43">
        <v>20.36</v>
      </c>
      <c r="G54" s="42" t="s">
        <v>378</v>
      </c>
      <c r="H54" s="43">
        <v>0</v>
      </c>
      <c r="I54" s="42" t="s">
        <v>379</v>
      </c>
      <c r="J54" s="43">
        <v>20.36</v>
      </c>
    </row>
    <row r="55" spans="1:10" x14ac:dyDescent="0.2">
      <c r="A55" s="42"/>
      <c r="B55" s="42"/>
      <c r="C55" s="42"/>
      <c r="D55" s="42"/>
      <c r="E55" s="42" t="s">
        <v>380</v>
      </c>
      <c r="F55" s="43">
        <v>23.6</v>
      </c>
      <c r="G55" s="42"/>
      <c r="H55" s="118" t="s">
        <v>381</v>
      </c>
      <c r="I55" s="118"/>
      <c r="J55" s="43">
        <v>110.94</v>
      </c>
    </row>
    <row r="56" spans="1:10" ht="50.1" customHeight="1" thickBot="1" x14ac:dyDescent="0.25">
      <c r="A56" s="44"/>
      <c r="B56" s="44"/>
      <c r="C56" s="44"/>
      <c r="D56" s="44"/>
      <c r="E56" s="44"/>
      <c r="F56" s="44"/>
      <c r="G56" s="44" t="s">
        <v>382</v>
      </c>
      <c r="H56" s="45">
        <v>308</v>
      </c>
      <c r="I56" s="44" t="s">
        <v>383</v>
      </c>
      <c r="J56" s="46">
        <v>34169.519999999997</v>
      </c>
    </row>
    <row r="57" spans="1:10" ht="0.95" customHeight="1" thickTop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ht="24" customHeight="1" x14ac:dyDescent="0.2">
      <c r="A58" s="21" t="s">
        <v>36</v>
      </c>
      <c r="B58" s="21"/>
      <c r="C58" s="21"/>
      <c r="D58" s="21" t="s">
        <v>37</v>
      </c>
      <c r="E58" s="21"/>
      <c r="F58" s="122"/>
      <c r="G58" s="122"/>
      <c r="H58" s="22"/>
      <c r="I58" s="21"/>
      <c r="J58" s="23">
        <v>12614.58</v>
      </c>
    </row>
    <row r="59" spans="1:10" ht="18" customHeight="1" x14ac:dyDescent="0.2">
      <c r="A59" s="24" t="s">
        <v>38</v>
      </c>
      <c r="B59" s="25" t="s">
        <v>10</v>
      </c>
      <c r="C59" s="24" t="s">
        <v>11</v>
      </c>
      <c r="D59" s="24" t="s">
        <v>12</v>
      </c>
      <c r="E59" s="119" t="s">
        <v>353</v>
      </c>
      <c r="F59" s="119"/>
      <c r="G59" s="26" t="s">
        <v>13</v>
      </c>
      <c r="H59" s="25" t="s">
        <v>14</v>
      </c>
      <c r="I59" s="25" t="s">
        <v>15</v>
      </c>
      <c r="J59" s="25" t="s">
        <v>17</v>
      </c>
    </row>
    <row r="60" spans="1:10" ht="24" customHeight="1" x14ac:dyDescent="0.2">
      <c r="A60" s="27" t="s">
        <v>354</v>
      </c>
      <c r="B60" s="28" t="s">
        <v>39</v>
      </c>
      <c r="C60" s="27" t="s">
        <v>40</v>
      </c>
      <c r="D60" s="27" t="s">
        <v>41</v>
      </c>
      <c r="E60" s="120" t="s">
        <v>424</v>
      </c>
      <c r="F60" s="120"/>
      <c r="G60" s="29" t="s">
        <v>42</v>
      </c>
      <c r="H60" s="30">
        <v>1</v>
      </c>
      <c r="I60" s="31">
        <v>9930.4</v>
      </c>
      <c r="J60" s="31">
        <v>9930.4</v>
      </c>
    </row>
    <row r="61" spans="1:10" ht="24" customHeight="1" x14ac:dyDescent="0.2">
      <c r="A61" s="32" t="s">
        <v>356</v>
      </c>
      <c r="B61" s="33" t="s">
        <v>364</v>
      </c>
      <c r="C61" s="32" t="s">
        <v>23</v>
      </c>
      <c r="D61" s="32" t="s">
        <v>365</v>
      </c>
      <c r="E61" s="121" t="s">
        <v>362</v>
      </c>
      <c r="F61" s="121"/>
      <c r="G61" s="34" t="s">
        <v>363</v>
      </c>
      <c r="H61" s="35">
        <v>40</v>
      </c>
      <c r="I61" s="36">
        <v>20.57</v>
      </c>
      <c r="J61" s="36">
        <v>822.8</v>
      </c>
    </row>
    <row r="62" spans="1:10" ht="65.099999999999994" customHeight="1" x14ac:dyDescent="0.2">
      <c r="A62" s="32" t="s">
        <v>356</v>
      </c>
      <c r="B62" s="33" t="s">
        <v>425</v>
      </c>
      <c r="C62" s="32" t="s">
        <v>23</v>
      </c>
      <c r="D62" s="32" t="s">
        <v>426</v>
      </c>
      <c r="E62" s="121" t="s">
        <v>389</v>
      </c>
      <c r="F62" s="121"/>
      <c r="G62" s="34" t="s">
        <v>390</v>
      </c>
      <c r="H62" s="35">
        <v>40</v>
      </c>
      <c r="I62" s="36">
        <v>227.69</v>
      </c>
      <c r="J62" s="36">
        <v>9107.6</v>
      </c>
    </row>
    <row r="63" spans="1:10" x14ac:dyDescent="0.2">
      <c r="A63" s="42"/>
      <c r="B63" s="42"/>
      <c r="C63" s="42"/>
      <c r="D63" s="42"/>
      <c r="E63" s="42" t="s">
        <v>377</v>
      </c>
      <c r="F63" s="43">
        <v>1249.2</v>
      </c>
      <c r="G63" s="42" t="s">
        <v>378</v>
      </c>
      <c r="H63" s="43">
        <v>0</v>
      </c>
      <c r="I63" s="42" t="s">
        <v>379</v>
      </c>
      <c r="J63" s="43">
        <v>1249.2</v>
      </c>
    </row>
    <row r="64" spans="1:10" x14ac:dyDescent="0.2">
      <c r="A64" s="42"/>
      <c r="B64" s="42"/>
      <c r="C64" s="42"/>
      <c r="D64" s="42"/>
      <c r="E64" s="42" t="s">
        <v>380</v>
      </c>
      <c r="F64" s="43">
        <v>2684.18</v>
      </c>
      <c r="G64" s="42"/>
      <c r="H64" s="118" t="s">
        <v>381</v>
      </c>
      <c r="I64" s="118"/>
      <c r="J64" s="43">
        <v>12614.58</v>
      </c>
    </row>
    <row r="65" spans="1:10" ht="50.1" customHeight="1" thickBot="1" x14ac:dyDescent="0.25">
      <c r="A65" s="44"/>
      <c r="B65" s="44"/>
      <c r="C65" s="44"/>
      <c r="D65" s="44"/>
      <c r="E65" s="44"/>
      <c r="F65" s="44"/>
      <c r="G65" s="44" t="s">
        <v>382</v>
      </c>
      <c r="H65" s="45">
        <v>1</v>
      </c>
      <c r="I65" s="44" t="s">
        <v>383</v>
      </c>
      <c r="J65" s="46">
        <v>12614.58</v>
      </c>
    </row>
    <row r="66" spans="1:10" ht="0.95" customHeight="1" thickTop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ht="24" customHeight="1" x14ac:dyDescent="0.2">
      <c r="A67" s="21" t="s">
        <v>43</v>
      </c>
      <c r="B67" s="21"/>
      <c r="C67" s="21"/>
      <c r="D67" s="21" t="s">
        <v>44</v>
      </c>
      <c r="E67" s="21"/>
      <c r="F67" s="122"/>
      <c r="G67" s="122"/>
      <c r="H67" s="22"/>
      <c r="I67" s="21"/>
      <c r="J67" s="23">
        <v>68757.570000000007</v>
      </c>
    </row>
    <row r="68" spans="1:10" ht="18" customHeight="1" x14ac:dyDescent="0.2">
      <c r="A68" s="24" t="s">
        <v>45</v>
      </c>
      <c r="B68" s="25" t="s">
        <v>10</v>
      </c>
      <c r="C68" s="24" t="s">
        <v>11</v>
      </c>
      <c r="D68" s="24" t="s">
        <v>12</v>
      </c>
      <c r="E68" s="119" t="s">
        <v>353</v>
      </c>
      <c r="F68" s="119"/>
      <c r="G68" s="26" t="s">
        <v>13</v>
      </c>
      <c r="H68" s="25" t="s">
        <v>14</v>
      </c>
      <c r="I68" s="25" t="s">
        <v>15</v>
      </c>
      <c r="J68" s="25" t="s">
        <v>17</v>
      </c>
    </row>
    <row r="69" spans="1:10" ht="24" customHeight="1" x14ac:dyDescent="0.2">
      <c r="A69" s="27" t="s">
        <v>354</v>
      </c>
      <c r="B69" s="28" t="s">
        <v>46</v>
      </c>
      <c r="C69" s="27" t="s">
        <v>40</v>
      </c>
      <c r="D69" s="27" t="s">
        <v>47</v>
      </c>
      <c r="E69" s="120" t="s">
        <v>427</v>
      </c>
      <c r="F69" s="120"/>
      <c r="G69" s="29" t="s">
        <v>42</v>
      </c>
      <c r="H69" s="30">
        <v>1</v>
      </c>
      <c r="I69" s="31">
        <v>54127.040000000001</v>
      </c>
      <c r="J69" s="31">
        <v>54127.040000000001</v>
      </c>
    </row>
    <row r="70" spans="1:10" ht="26.1" customHeight="1" x14ac:dyDescent="0.2">
      <c r="A70" s="32" t="s">
        <v>356</v>
      </c>
      <c r="B70" s="33" t="s">
        <v>428</v>
      </c>
      <c r="C70" s="32" t="s">
        <v>23</v>
      </c>
      <c r="D70" s="32" t="s">
        <v>429</v>
      </c>
      <c r="E70" s="121" t="s">
        <v>362</v>
      </c>
      <c r="F70" s="121"/>
      <c r="G70" s="34" t="s">
        <v>363</v>
      </c>
      <c r="H70" s="35">
        <v>352</v>
      </c>
      <c r="I70" s="36">
        <v>109.19</v>
      </c>
      <c r="J70" s="36">
        <v>38434.879999999997</v>
      </c>
    </row>
    <row r="71" spans="1:10" ht="24" customHeight="1" x14ac:dyDescent="0.2">
      <c r="A71" s="32" t="s">
        <v>356</v>
      </c>
      <c r="B71" s="33" t="s">
        <v>430</v>
      </c>
      <c r="C71" s="32" t="s">
        <v>23</v>
      </c>
      <c r="D71" s="32" t="s">
        <v>431</v>
      </c>
      <c r="E71" s="121" t="s">
        <v>362</v>
      </c>
      <c r="F71" s="121"/>
      <c r="G71" s="34" t="s">
        <v>363</v>
      </c>
      <c r="H71" s="35">
        <v>704</v>
      </c>
      <c r="I71" s="36">
        <v>22.29</v>
      </c>
      <c r="J71" s="36">
        <v>15692.16</v>
      </c>
    </row>
    <row r="72" spans="1:10" x14ac:dyDescent="0.2">
      <c r="A72" s="42"/>
      <c r="B72" s="42"/>
      <c r="C72" s="42"/>
      <c r="D72" s="42"/>
      <c r="E72" s="42" t="s">
        <v>377</v>
      </c>
      <c r="F72" s="43">
        <v>51455.360000000001</v>
      </c>
      <c r="G72" s="42" t="s">
        <v>378</v>
      </c>
      <c r="H72" s="43">
        <v>0</v>
      </c>
      <c r="I72" s="42" t="s">
        <v>379</v>
      </c>
      <c r="J72" s="43">
        <v>51455.360000000001</v>
      </c>
    </row>
    <row r="73" spans="1:10" x14ac:dyDescent="0.2">
      <c r="A73" s="42"/>
      <c r="B73" s="42"/>
      <c r="C73" s="42"/>
      <c r="D73" s="42"/>
      <c r="E73" s="42" t="s">
        <v>380</v>
      </c>
      <c r="F73" s="43">
        <v>14630.53</v>
      </c>
      <c r="G73" s="42"/>
      <c r="H73" s="118" t="s">
        <v>381</v>
      </c>
      <c r="I73" s="118"/>
      <c r="J73" s="43">
        <v>68757.570000000007</v>
      </c>
    </row>
    <row r="74" spans="1:10" ht="50.1" customHeight="1" thickBot="1" x14ac:dyDescent="0.25">
      <c r="A74" s="44"/>
      <c r="B74" s="44"/>
      <c r="C74" s="44"/>
      <c r="D74" s="44"/>
      <c r="E74" s="44"/>
      <c r="F74" s="44"/>
      <c r="G74" s="44" t="s">
        <v>382</v>
      </c>
      <c r="H74" s="45">
        <v>1</v>
      </c>
      <c r="I74" s="44" t="s">
        <v>383</v>
      </c>
      <c r="J74" s="46">
        <v>68757.570000000007</v>
      </c>
    </row>
    <row r="75" spans="1:10" ht="0.95" customHeight="1" thickTop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ht="24" customHeight="1" x14ac:dyDescent="0.2">
      <c r="A76" s="21" t="s">
        <v>48</v>
      </c>
      <c r="B76" s="21"/>
      <c r="C76" s="21"/>
      <c r="D76" s="21" t="s">
        <v>49</v>
      </c>
      <c r="E76" s="21"/>
      <c r="F76" s="122"/>
      <c r="G76" s="122"/>
      <c r="H76" s="22"/>
      <c r="I76" s="21"/>
      <c r="J76" s="23">
        <v>22688.799999999999</v>
      </c>
    </row>
    <row r="77" spans="1:10" ht="18" customHeight="1" x14ac:dyDescent="0.2">
      <c r="A77" s="24" t="s">
        <v>50</v>
      </c>
      <c r="B77" s="25" t="s">
        <v>10</v>
      </c>
      <c r="C77" s="24" t="s">
        <v>11</v>
      </c>
      <c r="D77" s="24" t="s">
        <v>12</v>
      </c>
      <c r="E77" s="119" t="s">
        <v>353</v>
      </c>
      <c r="F77" s="119"/>
      <c r="G77" s="26" t="s">
        <v>13</v>
      </c>
      <c r="H77" s="25" t="s">
        <v>14</v>
      </c>
      <c r="I77" s="25" t="s">
        <v>15</v>
      </c>
      <c r="J77" s="25" t="s">
        <v>17</v>
      </c>
    </row>
    <row r="78" spans="1:10" ht="24" customHeight="1" x14ac:dyDescent="0.2">
      <c r="A78" s="27" t="s">
        <v>354</v>
      </c>
      <c r="B78" s="28" t="s">
        <v>51</v>
      </c>
      <c r="C78" s="27" t="s">
        <v>23</v>
      </c>
      <c r="D78" s="27" t="s">
        <v>52</v>
      </c>
      <c r="E78" s="120" t="s">
        <v>432</v>
      </c>
      <c r="F78" s="120"/>
      <c r="G78" s="29" t="s">
        <v>53</v>
      </c>
      <c r="H78" s="30">
        <v>1</v>
      </c>
      <c r="I78" s="31">
        <v>81.37</v>
      </c>
      <c r="J78" s="31">
        <v>81.37</v>
      </c>
    </row>
    <row r="79" spans="1:10" ht="24" customHeight="1" x14ac:dyDescent="0.2">
      <c r="A79" s="32" t="s">
        <v>356</v>
      </c>
      <c r="B79" s="33" t="s">
        <v>364</v>
      </c>
      <c r="C79" s="32" t="s">
        <v>23</v>
      </c>
      <c r="D79" s="32" t="s">
        <v>365</v>
      </c>
      <c r="E79" s="121" t="s">
        <v>362</v>
      </c>
      <c r="F79" s="121"/>
      <c r="G79" s="34" t="s">
        <v>363</v>
      </c>
      <c r="H79" s="35">
        <v>3.9557666999999999</v>
      </c>
      <c r="I79" s="36">
        <v>20.57</v>
      </c>
      <c r="J79" s="36">
        <v>81.37</v>
      </c>
    </row>
    <row r="80" spans="1:10" x14ac:dyDescent="0.2">
      <c r="A80" s="42"/>
      <c r="B80" s="42"/>
      <c r="C80" s="42"/>
      <c r="D80" s="42"/>
      <c r="E80" s="42" t="s">
        <v>377</v>
      </c>
      <c r="F80" s="43">
        <v>50.55</v>
      </c>
      <c r="G80" s="42" t="s">
        <v>378</v>
      </c>
      <c r="H80" s="43">
        <v>0</v>
      </c>
      <c r="I80" s="42" t="s">
        <v>379</v>
      </c>
      <c r="J80" s="43">
        <v>50.55</v>
      </c>
    </row>
    <row r="81" spans="1:10" x14ac:dyDescent="0.2">
      <c r="A81" s="42"/>
      <c r="B81" s="42"/>
      <c r="C81" s="42"/>
      <c r="D81" s="42"/>
      <c r="E81" s="42" t="s">
        <v>380</v>
      </c>
      <c r="F81" s="43">
        <v>21.99</v>
      </c>
      <c r="G81" s="42"/>
      <c r="H81" s="118" t="s">
        <v>381</v>
      </c>
      <c r="I81" s="118"/>
      <c r="J81" s="43">
        <v>103.36</v>
      </c>
    </row>
    <row r="82" spans="1:10" ht="50.1" customHeight="1" thickBot="1" x14ac:dyDescent="0.25">
      <c r="A82" s="44"/>
      <c r="B82" s="44"/>
      <c r="C82" s="44"/>
      <c r="D82" s="44"/>
      <c r="E82" s="44"/>
      <c r="F82" s="44"/>
      <c r="G82" s="44" t="s">
        <v>382</v>
      </c>
      <c r="H82" s="45">
        <v>109.11</v>
      </c>
      <c r="I82" s="44" t="s">
        <v>383</v>
      </c>
      <c r="J82" s="46">
        <v>11277.6</v>
      </c>
    </row>
    <row r="83" spans="1:10" ht="0.95" customHeight="1" thickTop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ht="18" customHeight="1" x14ac:dyDescent="0.2">
      <c r="A84" s="24" t="s">
        <v>54</v>
      </c>
      <c r="B84" s="25" t="s">
        <v>10</v>
      </c>
      <c r="C84" s="24" t="s">
        <v>11</v>
      </c>
      <c r="D84" s="24" t="s">
        <v>12</v>
      </c>
      <c r="E84" s="119" t="s">
        <v>353</v>
      </c>
      <c r="F84" s="119"/>
      <c r="G84" s="26" t="s">
        <v>13</v>
      </c>
      <c r="H84" s="25" t="s">
        <v>14</v>
      </c>
      <c r="I84" s="25" t="s">
        <v>15</v>
      </c>
      <c r="J84" s="25" t="s">
        <v>17</v>
      </c>
    </row>
    <row r="85" spans="1:10" ht="26.1" customHeight="1" x14ac:dyDescent="0.2">
      <c r="A85" s="27" t="s">
        <v>354</v>
      </c>
      <c r="B85" s="28" t="s">
        <v>55</v>
      </c>
      <c r="C85" s="27" t="s">
        <v>56</v>
      </c>
      <c r="D85" s="27" t="s">
        <v>57</v>
      </c>
      <c r="E85" s="120" t="s">
        <v>433</v>
      </c>
      <c r="F85" s="120"/>
      <c r="G85" s="29" t="s">
        <v>53</v>
      </c>
      <c r="H85" s="30">
        <v>1</v>
      </c>
      <c r="I85" s="31">
        <v>168.24</v>
      </c>
      <c r="J85" s="31">
        <v>168.24</v>
      </c>
    </row>
    <row r="86" spans="1:10" ht="24" customHeight="1" x14ac:dyDescent="0.2">
      <c r="A86" s="32" t="s">
        <v>356</v>
      </c>
      <c r="B86" s="33" t="s">
        <v>434</v>
      </c>
      <c r="C86" s="32" t="s">
        <v>56</v>
      </c>
      <c r="D86" s="32" t="s">
        <v>365</v>
      </c>
      <c r="E86" s="121" t="s">
        <v>433</v>
      </c>
      <c r="F86" s="121"/>
      <c r="G86" s="34" t="s">
        <v>435</v>
      </c>
      <c r="H86" s="35">
        <v>3</v>
      </c>
      <c r="I86" s="36">
        <v>20.54</v>
      </c>
      <c r="J86" s="36">
        <v>61.62</v>
      </c>
    </row>
    <row r="87" spans="1:10" ht="24" customHeight="1" x14ac:dyDescent="0.2">
      <c r="A87" s="37" t="s">
        <v>366</v>
      </c>
      <c r="B87" s="38" t="s">
        <v>436</v>
      </c>
      <c r="C87" s="37" t="s">
        <v>56</v>
      </c>
      <c r="D87" s="37" t="s">
        <v>437</v>
      </c>
      <c r="E87" s="117" t="s">
        <v>369</v>
      </c>
      <c r="F87" s="117"/>
      <c r="G87" s="39" t="s">
        <v>53</v>
      </c>
      <c r="H87" s="40">
        <v>1.25</v>
      </c>
      <c r="I87" s="41">
        <v>84.38</v>
      </c>
      <c r="J87" s="41">
        <v>105.47</v>
      </c>
    </row>
    <row r="88" spans="1:10" ht="24" customHeight="1" x14ac:dyDescent="0.2">
      <c r="A88" s="37" t="s">
        <v>366</v>
      </c>
      <c r="B88" s="38" t="s">
        <v>438</v>
      </c>
      <c r="C88" s="37" t="s">
        <v>56</v>
      </c>
      <c r="D88" s="37" t="s">
        <v>439</v>
      </c>
      <c r="E88" s="117" t="s">
        <v>440</v>
      </c>
      <c r="F88" s="117"/>
      <c r="G88" s="39" t="s">
        <v>435</v>
      </c>
      <c r="H88" s="40">
        <v>0.3</v>
      </c>
      <c r="I88" s="41">
        <v>3.86</v>
      </c>
      <c r="J88" s="41">
        <v>1.1499999999999999</v>
      </c>
    </row>
    <row r="89" spans="1:10" x14ac:dyDescent="0.2">
      <c r="A89" s="42"/>
      <c r="B89" s="42"/>
      <c r="C89" s="42"/>
      <c r="D89" s="42"/>
      <c r="E89" s="42" t="s">
        <v>377</v>
      </c>
      <c r="F89" s="43">
        <v>38.25</v>
      </c>
      <c r="G89" s="42" t="s">
        <v>378</v>
      </c>
      <c r="H89" s="43">
        <v>0</v>
      </c>
      <c r="I89" s="42" t="s">
        <v>379</v>
      </c>
      <c r="J89" s="43">
        <v>38.25</v>
      </c>
    </row>
    <row r="90" spans="1:10" x14ac:dyDescent="0.2">
      <c r="A90" s="42"/>
      <c r="B90" s="42"/>
      <c r="C90" s="42"/>
      <c r="D90" s="42"/>
      <c r="E90" s="42" t="s">
        <v>380</v>
      </c>
      <c r="F90" s="43">
        <v>45.47</v>
      </c>
      <c r="G90" s="42"/>
      <c r="H90" s="118" t="s">
        <v>381</v>
      </c>
      <c r="I90" s="118"/>
      <c r="J90" s="43">
        <v>213.71</v>
      </c>
    </row>
    <row r="91" spans="1:10" ht="50.1" customHeight="1" thickBot="1" x14ac:dyDescent="0.25">
      <c r="A91" s="44"/>
      <c r="B91" s="44"/>
      <c r="C91" s="44"/>
      <c r="D91" s="44"/>
      <c r="E91" s="44"/>
      <c r="F91" s="44"/>
      <c r="G91" s="44" t="s">
        <v>382</v>
      </c>
      <c r="H91" s="45">
        <v>39.81</v>
      </c>
      <c r="I91" s="44" t="s">
        <v>383</v>
      </c>
      <c r="J91" s="46">
        <v>8507.7900000000009</v>
      </c>
    </row>
    <row r="92" spans="1:10" ht="0.95" customHeight="1" thickTop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ht="18" customHeight="1" x14ac:dyDescent="0.2">
      <c r="A93" s="24" t="s">
        <v>58</v>
      </c>
      <c r="B93" s="25" t="s">
        <v>10</v>
      </c>
      <c r="C93" s="24" t="s">
        <v>11</v>
      </c>
      <c r="D93" s="24" t="s">
        <v>12</v>
      </c>
      <c r="E93" s="119" t="s">
        <v>353</v>
      </c>
      <c r="F93" s="119"/>
      <c r="G93" s="26" t="s">
        <v>13</v>
      </c>
      <c r="H93" s="25" t="s">
        <v>14</v>
      </c>
      <c r="I93" s="25" t="s">
        <v>15</v>
      </c>
      <c r="J93" s="25" t="s">
        <v>17</v>
      </c>
    </row>
    <row r="94" spans="1:10" ht="26.1" customHeight="1" x14ac:dyDescent="0.2">
      <c r="A94" s="27" t="s">
        <v>354</v>
      </c>
      <c r="B94" s="28" t="s">
        <v>59</v>
      </c>
      <c r="C94" s="27" t="s">
        <v>23</v>
      </c>
      <c r="D94" s="27" t="s">
        <v>60</v>
      </c>
      <c r="E94" s="120" t="s">
        <v>432</v>
      </c>
      <c r="F94" s="120"/>
      <c r="G94" s="29" t="s">
        <v>53</v>
      </c>
      <c r="H94" s="30">
        <v>1</v>
      </c>
      <c r="I94" s="31">
        <v>20.95</v>
      </c>
      <c r="J94" s="31">
        <v>20.95</v>
      </c>
    </row>
    <row r="95" spans="1:10" ht="65.099999999999994" customHeight="1" x14ac:dyDescent="0.2">
      <c r="A95" s="32" t="s">
        <v>356</v>
      </c>
      <c r="B95" s="33" t="s">
        <v>441</v>
      </c>
      <c r="C95" s="32" t="s">
        <v>23</v>
      </c>
      <c r="D95" s="32" t="s">
        <v>442</v>
      </c>
      <c r="E95" s="121" t="s">
        <v>389</v>
      </c>
      <c r="F95" s="121"/>
      <c r="G95" s="34" t="s">
        <v>390</v>
      </c>
      <c r="H95" s="35">
        <v>5.4000000000000003E-3</v>
      </c>
      <c r="I95" s="36">
        <v>337.32</v>
      </c>
      <c r="J95" s="36">
        <v>1.82</v>
      </c>
    </row>
    <row r="96" spans="1:10" ht="65.099999999999994" customHeight="1" x14ac:dyDescent="0.2">
      <c r="A96" s="32" t="s">
        <v>356</v>
      </c>
      <c r="B96" s="33" t="s">
        <v>443</v>
      </c>
      <c r="C96" s="32" t="s">
        <v>23</v>
      </c>
      <c r="D96" s="32" t="s">
        <v>444</v>
      </c>
      <c r="E96" s="121" t="s">
        <v>389</v>
      </c>
      <c r="F96" s="121"/>
      <c r="G96" s="34" t="s">
        <v>393</v>
      </c>
      <c r="H96" s="35">
        <v>5.9999999999999995E-4</v>
      </c>
      <c r="I96" s="36">
        <v>71.459999999999994</v>
      </c>
      <c r="J96" s="36">
        <v>0.04</v>
      </c>
    </row>
    <row r="97" spans="1:10" ht="24" customHeight="1" x14ac:dyDescent="0.2">
      <c r="A97" s="32" t="s">
        <v>356</v>
      </c>
      <c r="B97" s="33" t="s">
        <v>364</v>
      </c>
      <c r="C97" s="32" t="s">
        <v>23</v>
      </c>
      <c r="D97" s="32" t="s">
        <v>365</v>
      </c>
      <c r="E97" s="121" t="s">
        <v>362</v>
      </c>
      <c r="F97" s="121"/>
      <c r="G97" s="34" t="s">
        <v>363</v>
      </c>
      <c r="H97" s="35">
        <v>0.88090000000000002</v>
      </c>
      <c r="I97" s="36">
        <v>20.57</v>
      </c>
      <c r="J97" s="36">
        <v>18.12</v>
      </c>
    </row>
    <row r="98" spans="1:10" ht="39" customHeight="1" x14ac:dyDescent="0.2">
      <c r="A98" s="32" t="s">
        <v>356</v>
      </c>
      <c r="B98" s="33" t="s">
        <v>445</v>
      </c>
      <c r="C98" s="32" t="s">
        <v>23</v>
      </c>
      <c r="D98" s="32" t="s">
        <v>446</v>
      </c>
      <c r="E98" s="121" t="s">
        <v>389</v>
      </c>
      <c r="F98" s="121"/>
      <c r="G98" s="34" t="s">
        <v>390</v>
      </c>
      <c r="H98" s="35">
        <v>9.4200000000000006E-2</v>
      </c>
      <c r="I98" s="36">
        <v>10.34</v>
      </c>
      <c r="J98" s="36">
        <v>0.97</v>
      </c>
    </row>
    <row r="99" spans="1:10" x14ac:dyDescent="0.2">
      <c r="A99" s="42"/>
      <c r="B99" s="42"/>
      <c r="C99" s="42"/>
      <c r="D99" s="42"/>
      <c r="E99" s="42" t="s">
        <v>377</v>
      </c>
      <c r="F99" s="43">
        <v>11.35</v>
      </c>
      <c r="G99" s="42" t="s">
        <v>378</v>
      </c>
      <c r="H99" s="43">
        <v>0</v>
      </c>
      <c r="I99" s="42" t="s">
        <v>379</v>
      </c>
      <c r="J99" s="43">
        <v>11.35</v>
      </c>
    </row>
    <row r="100" spans="1:10" x14ac:dyDescent="0.2">
      <c r="A100" s="42"/>
      <c r="B100" s="42"/>
      <c r="C100" s="42"/>
      <c r="D100" s="42"/>
      <c r="E100" s="42" t="s">
        <v>380</v>
      </c>
      <c r="F100" s="43">
        <v>5.66</v>
      </c>
      <c r="G100" s="42"/>
      <c r="H100" s="118" t="s">
        <v>381</v>
      </c>
      <c r="I100" s="118"/>
      <c r="J100" s="43">
        <v>26.61</v>
      </c>
    </row>
    <row r="101" spans="1:10" ht="50.1" customHeight="1" thickBot="1" x14ac:dyDescent="0.25">
      <c r="A101" s="44"/>
      <c r="B101" s="44"/>
      <c r="C101" s="44"/>
      <c r="D101" s="44"/>
      <c r="E101" s="44"/>
      <c r="F101" s="44"/>
      <c r="G101" s="44" t="s">
        <v>382</v>
      </c>
      <c r="H101" s="45">
        <v>109.11</v>
      </c>
      <c r="I101" s="44" t="s">
        <v>383</v>
      </c>
      <c r="J101" s="46">
        <v>2903.41</v>
      </c>
    </row>
    <row r="102" spans="1:10" ht="0.95" customHeight="1" thickTop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ht="24" customHeight="1" x14ac:dyDescent="0.2">
      <c r="A103" s="21" t="s">
        <v>61</v>
      </c>
      <c r="B103" s="21"/>
      <c r="C103" s="21"/>
      <c r="D103" s="21" t="s">
        <v>62</v>
      </c>
      <c r="E103" s="21"/>
      <c r="F103" s="122"/>
      <c r="G103" s="122"/>
      <c r="H103" s="22"/>
      <c r="I103" s="21"/>
      <c r="J103" s="23">
        <v>58175.53</v>
      </c>
    </row>
    <row r="104" spans="1:10" ht="18" customHeight="1" x14ac:dyDescent="0.2">
      <c r="A104" s="24" t="s">
        <v>63</v>
      </c>
      <c r="B104" s="25" t="s">
        <v>10</v>
      </c>
      <c r="C104" s="24" t="s">
        <v>11</v>
      </c>
      <c r="D104" s="24" t="s">
        <v>12</v>
      </c>
      <c r="E104" s="119" t="s">
        <v>353</v>
      </c>
      <c r="F104" s="119"/>
      <c r="G104" s="26" t="s">
        <v>13</v>
      </c>
      <c r="H104" s="25" t="s">
        <v>14</v>
      </c>
      <c r="I104" s="25" t="s">
        <v>15</v>
      </c>
      <c r="J104" s="25" t="s">
        <v>17</v>
      </c>
    </row>
    <row r="105" spans="1:10" ht="39" customHeight="1" x14ac:dyDescent="0.2">
      <c r="A105" s="27" t="s">
        <v>354</v>
      </c>
      <c r="B105" s="28" t="s">
        <v>64</v>
      </c>
      <c r="C105" s="27" t="s">
        <v>23</v>
      </c>
      <c r="D105" s="27" t="s">
        <v>65</v>
      </c>
      <c r="E105" s="120" t="s">
        <v>396</v>
      </c>
      <c r="F105" s="120"/>
      <c r="G105" s="29" t="s">
        <v>25</v>
      </c>
      <c r="H105" s="30">
        <v>1</v>
      </c>
      <c r="I105" s="31">
        <v>24.8</v>
      </c>
      <c r="J105" s="31">
        <v>24.8</v>
      </c>
    </row>
    <row r="106" spans="1:10" ht="24" customHeight="1" x14ac:dyDescent="0.2">
      <c r="A106" s="32" t="s">
        <v>356</v>
      </c>
      <c r="B106" s="33" t="s">
        <v>447</v>
      </c>
      <c r="C106" s="32" t="s">
        <v>23</v>
      </c>
      <c r="D106" s="32" t="s">
        <v>448</v>
      </c>
      <c r="E106" s="121" t="s">
        <v>362</v>
      </c>
      <c r="F106" s="121"/>
      <c r="G106" s="34" t="s">
        <v>363</v>
      </c>
      <c r="H106" s="35">
        <v>0.18629999999999999</v>
      </c>
      <c r="I106" s="36">
        <v>25.57</v>
      </c>
      <c r="J106" s="36">
        <v>4.76</v>
      </c>
    </row>
    <row r="107" spans="1:10" ht="24" customHeight="1" x14ac:dyDescent="0.2">
      <c r="A107" s="32" t="s">
        <v>356</v>
      </c>
      <c r="B107" s="33" t="s">
        <v>364</v>
      </c>
      <c r="C107" s="32" t="s">
        <v>23</v>
      </c>
      <c r="D107" s="32" t="s">
        <v>365</v>
      </c>
      <c r="E107" s="121" t="s">
        <v>362</v>
      </c>
      <c r="F107" s="121"/>
      <c r="G107" s="34" t="s">
        <v>363</v>
      </c>
      <c r="H107" s="35">
        <v>5.0799999999999998E-2</v>
      </c>
      <c r="I107" s="36">
        <v>20.57</v>
      </c>
      <c r="J107" s="36">
        <v>1.04</v>
      </c>
    </row>
    <row r="108" spans="1:10" ht="39" customHeight="1" x14ac:dyDescent="0.2">
      <c r="A108" s="32" t="s">
        <v>356</v>
      </c>
      <c r="B108" s="33" t="s">
        <v>449</v>
      </c>
      <c r="C108" s="32" t="s">
        <v>23</v>
      </c>
      <c r="D108" s="32" t="s">
        <v>450</v>
      </c>
      <c r="E108" s="121" t="s">
        <v>396</v>
      </c>
      <c r="F108" s="121"/>
      <c r="G108" s="34" t="s">
        <v>53</v>
      </c>
      <c r="H108" s="35">
        <v>3.39E-2</v>
      </c>
      <c r="I108" s="36">
        <v>560.52</v>
      </c>
      <c r="J108" s="36">
        <v>19</v>
      </c>
    </row>
    <row r="109" spans="1:10" x14ac:dyDescent="0.2">
      <c r="A109" s="42"/>
      <c r="B109" s="42"/>
      <c r="C109" s="42"/>
      <c r="D109" s="42"/>
      <c r="E109" s="42" t="s">
        <v>377</v>
      </c>
      <c r="F109" s="43">
        <v>5.5</v>
      </c>
      <c r="G109" s="42" t="s">
        <v>378</v>
      </c>
      <c r="H109" s="43">
        <v>0</v>
      </c>
      <c r="I109" s="42" t="s">
        <v>379</v>
      </c>
      <c r="J109" s="43">
        <v>5.5</v>
      </c>
    </row>
    <row r="110" spans="1:10" x14ac:dyDescent="0.2">
      <c r="A110" s="42"/>
      <c r="B110" s="42"/>
      <c r="C110" s="42"/>
      <c r="D110" s="42"/>
      <c r="E110" s="42" t="s">
        <v>380</v>
      </c>
      <c r="F110" s="43">
        <v>6.7</v>
      </c>
      <c r="G110" s="42"/>
      <c r="H110" s="118" t="s">
        <v>381</v>
      </c>
      <c r="I110" s="118"/>
      <c r="J110" s="43">
        <v>31.5</v>
      </c>
    </row>
    <row r="111" spans="1:10" ht="50.1" customHeight="1" thickBot="1" x14ac:dyDescent="0.25">
      <c r="A111" s="44"/>
      <c r="B111" s="44"/>
      <c r="C111" s="44"/>
      <c r="D111" s="44"/>
      <c r="E111" s="44"/>
      <c r="F111" s="44"/>
      <c r="G111" s="44" t="s">
        <v>382</v>
      </c>
      <c r="H111" s="45">
        <v>56.13</v>
      </c>
      <c r="I111" s="44" t="s">
        <v>383</v>
      </c>
      <c r="J111" s="46">
        <v>1768.09</v>
      </c>
    </row>
    <row r="112" spans="1:10" ht="0.95" customHeight="1" thickTop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ht="18" customHeight="1" x14ac:dyDescent="0.2">
      <c r="A113" s="24" t="s">
        <v>66</v>
      </c>
      <c r="B113" s="25" t="s">
        <v>10</v>
      </c>
      <c r="C113" s="24" t="s">
        <v>11</v>
      </c>
      <c r="D113" s="24" t="s">
        <v>12</v>
      </c>
      <c r="E113" s="119" t="s">
        <v>353</v>
      </c>
      <c r="F113" s="119"/>
      <c r="G113" s="26" t="s">
        <v>13</v>
      </c>
      <c r="H113" s="25" t="s">
        <v>14</v>
      </c>
      <c r="I113" s="25" t="s">
        <v>15</v>
      </c>
      <c r="J113" s="25" t="s">
        <v>17</v>
      </c>
    </row>
    <row r="114" spans="1:10" ht="26.1" customHeight="1" x14ac:dyDescent="0.2">
      <c r="A114" s="27" t="s">
        <v>354</v>
      </c>
      <c r="B114" s="28" t="s">
        <v>67</v>
      </c>
      <c r="C114" s="27" t="s">
        <v>56</v>
      </c>
      <c r="D114" s="27" t="s">
        <v>68</v>
      </c>
      <c r="E114" s="120" t="s">
        <v>433</v>
      </c>
      <c r="F114" s="120"/>
      <c r="G114" s="29" t="s">
        <v>25</v>
      </c>
      <c r="H114" s="30">
        <v>1</v>
      </c>
      <c r="I114" s="31">
        <v>43.03</v>
      </c>
      <c r="J114" s="31">
        <v>43.03</v>
      </c>
    </row>
    <row r="115" spans="1:10" ht="24" customHeight="1" x14ac:dyDescent="0.2">
      <c r="A115" s="32" t="s">
        <v>356</v>
      </c>
      <c r="B115" s="33" t="s">
        <v>451</v>
      </c>
      <c r="C115" s="32" t="s">
        <v>56</v>
      </c>
      <c r="D115" s="32" t="s">
        <v>452</v>
      </c>
      <c r="E115" s="121" t="s">
        <v>433</v>
      </c>
      <c r="F115" s="121"/>
      <c r="G115" s="34" t="s">
        <v>435</v>
      </c>
      <c r="H115" s="35">
        <v>0.65</v>
      </c>
      <c r="I115" s="36">
        <v>27.05</v>
      </c>
      <c r="J115" s="36">
        <v>17.579999999999998</v>
      </c>
    </row>
    <row r="116" spans="1:10" ht="24" customHeight="1" x14ac:dyDescent="0.2">
      <c r="A116" s="32" t="s">
        <v>356</v>
      </c>
      <c r="B116" s="33" t="s">
        <v>434</v>
      </c>
      <c r="C116" s="32" t="s">
        <v>56</v>
      </c>
      <c r="D116" s="32" t="s">
        <v>365</v>
      </c>
      <c r="E116" s="121" t="s">
        <v>433</v>
      </c>
      <c r="F116" s="121"/>
      <c r="G116" s="34" t="s">
        <v>435</v>
      </c>
      <c r="H116" s="35">
        <v>0.15</v>
      </c>
      <c r="I116" s="36">
        <v>20.54</v>
      </c>
      <c r="J116" s="36">
        <v>3.08</v>
      </c>
    </row>
    <row r="117" spans="1:10" ht="26.1" customHeight="1" x14ac:dyDescent="0.2">
      <c r="A117" s="37" t="s">
        <v>366</v>
      </c>
      <c r="B117" s="38" t="s">
        <v>453</v>
      </c>
      <c r="C117" s="37" t="s">
        <v>56</v>
      </c>
      <c r="D117" s="37" t="s">
        <v>454</v>
      </c>
      <c r="E117" s="117" t="s">
        <v>369</v>
      </c>
      <c r="F117" s="117"/>
      <c r="G117" s="39" t="s">
        <v>405</v>
      </c>
      <c r="H117" s="40">
        <v>0.6</v>
      </c>
      <c r="I117" s="41">
        <v>37.29</v>
      </c>
      <c r="J117" s="41">
        <v>22.37</v>
      </c>
    </row>
    <row r="118" spans="1:10" x14ac:dyDescent="0.2">
      <c r="A118" s="42"/>
      <c r="B118" s="42"/>
      <c r="C118" s="42"/>
      <c r="D118" s="42"/>
      <c r="E118" s="42" t="s">
        <v>377</v>
      </c>
      <c r="F118" s="43">
        <v>13.28</v>
      </c>
      <c r="G118" s="42" t="s">
        <v>378</v>
      </c>
      <c r="H118" s="43">
        <v>0</v>
      </c>
      <c r="I118" s="42" t="s">
        <v>379</v>
      </c>
      <c r="J118" s="43">
        <v>13.28</v>
      </c>
    </row>
    <row r="119" spans="1:10" x14ac:dyDescent="0.2">
      <c r="A119" s="42"/>
      <c r="B119" s="42"/>
      <c r="C119" s="42"/>
      <c r="D119" s="42"/>
      <c r="E119" s="42" t="s">
        <v>380</v>
      </c>
      <c r="F119" s="43">
        <v>11.63</v>
      </c>
      <c r="G119" s="42"/>
      <c r="H119" s="118" t="s">
        <v>381</v>
      </c>
      <c r="I119" s="118"/>
      <c r="J119" s="43">
        <v>54.66</v>
      </c>
    </row>
    <row r="120" spans="1:10" ht="50.1" customHeight="1" thickBot="1" x14ac:dyDescent="0.25">
      <c r="A120" s="44"/>
      <c r="B120" s="44"/>
      <c r="C120" s="44"/>
      <c r="D120" s="44"/>
      <c r="E120" s="44"/>
      <c r="F120" s="44"/>
      <c r="G120" s="44" t="s">
        <v>382</v>
      </c>
      <c r="H120" s="45">
        <v>126.04</v>
      </c>
      <c r="I120" s="44" t="s">
        <v>383</v>
      </c>
      <c r="J120" s="46">
        <v>6889.34</v>
      </c>
    </row>
    <row r="121" spans="1:10" ht="0.95" customHeight="1" thickTop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ht="18" customHeight="1" x14ac:dyDescent="0.2">
      <c r="A122" s="24" t="s">
        <v>69</v>
      </c>
      <c r="B122" s="25" t="s">
        <v>10</v>
      </c>
      <c r="C122" s="24" t="s">
        <v>11</v>
      </c>
      <c r="D122" s="24" t="s">
        <v>12</v>
      </c>
      <c r="E122" s="119" t="s">
        <v>353</v>
      </c>
      <c r="F122" s="119"/>
      <c r="G122" s="26" t="s">
        <v>13</v>
      </c>
      <c r="H122" s="25" t="s">
        <v>14</v>
      </c>
      <c r="I122" s="25" t="s">
        <v>15</v>
      </c>
      <c r="J122" s="25" t="s">
        <v>17</v>
      </c>
    </row>
    <row r="123" spans="1:10" ht="24" customHeight="1" x14ac:dyDescent="0.2">
      <c r="A123" s="27" t="s">
        <v>354</v>
      </c>
      <c r="B123" s="28" t="s">
        <v>70</v>
      </c>
      <c r="C123" s="27" t="s">
        <v>56</v>
      </c>
      <c r="D123" s="27" t="s">
        <v>71</v>
      </c>
      <c r="E123" s="120" t="s">
        <v>433</v>
      </c>
      <c r="F123" s="120"/>
      <c r="G123" s="29" t="s">
        <v>72</v>
      </c>
      <c r="H123" s="30">
        <v>1</v>
      </c>
      <c r="I123" s="31">
        <v>13.39</v>
      </c>
      <c r="J123" s="31">
        <v>13.39</v>
      </c>
    </row>
    <row r="124" spans="1:10" ht="24" customHeight="1" x14ac:dyDescent="0.2">
      <c r="A124" s="32" t="s">
        <v>356</v>
      </c>
      <c r="B124" s="33" t="s">
        <v>455</v>
      </c>
      <c r="C124" s="32" t="s">
        <v>56</v>
      </c>
      <c r="D124" s="32" t="s">
        <v>456</v>
      </c>
      <c r="E124" s="121" t="s">
        <v>433</v>
      </c>
      <c r="F124" s="121"/>
      <c r="G124" s="34" t="s">
        <v>435</v>
      </c>
      <c r="H124" s="35">
        <v>0.08</v>
      </c>
      <c r="I124" s="36">
        <v>25.35</v>
      </c>
      <c r="J124" s="36">
        <v>2.02</v>
      </c>
    </row>
    <row r="125" spans="1:10" ht="24" customHeight="1" x14ac:dyDescent="0.2">
      <c r="A125" s="32" t="s">
        <v>356</v>
      </c>
      <c r="B125" s="33" t="s">
        <v>434</v>
      </c>
      <c r="C125" s="32" t="s">
        <v>56</v>
      </c>
      <c r="D125" s="32" t="s">
        <v>365</v>
      </c>
      <c r="E125" s="121" t="s">
        <v>433</v>
      </c>
      <c r="F125" s="121"/>
      <c r="G125" s="34" t="s">
        <v>435</v>
      </c>
      <c r="H125" s="35">
        <v>0.14000000000000001</v>
      </c>
      <c r="I125" s="36">
        <v>20.54</v>
      </c>
      <c r="J125" s="36">
        <v>2.87</v>
      </c>
    </row>
    <row r="126" spans="1:10" ht="24" customHeight="1" x14ac:dyDescent="0.2">
      <c r="A126" s="37" t="s">
        <v>366</v>
      </c>
      <c r="B126" s="38" t="s">
        <v>457</v>
      </c>
      <c r="C126" s="37" t="s">
        <v>56</v>
      </c>
      <c r="D126" s="37" t="s">
        <v>458</v>
      </c>
      <c r="E126" s="117" t="s">
        <v>369</v>
      </c>
      <c r="F126" s="117"/>
      <c r="G126" s="39" t="s">
        <v>72</v>
      </c>
      <c r="H126" s="40">
        <v>1.1000000000000001</v>
      </c>
      <c r="I126" s="41">
        <v>7.46</v>
      </c>
      <c r="J126" s="41">
        <v>8.1999999999999993</v>
      </c>
    </row>
    <row r="127" spans="1:10" ht="24" customHeight="1" x14ac:dyDescent="0.2">
      <c r="A127" s="37" t="s">
        <v>366</v>
      </c>
      <c r="B127" s="38" t="s">
        <v>459</v>
      </c>
      <c r="C127" s="37" t="s">
        <v>56</v>
      </c>
      <c r="D127" s="37" t="s">
        <v>460</v>
      </c>
      <c r="E127" s="117" t="s">
        <v>369</v>
      </c>
      <c r="F127" s="117"/>
      <c r="G127" s="39" t="s">
        <v>72</v>
      </c>
      <c r="H127" s="40">
        <v>2.5000000000000001E-2</v>
      </c>
      <c r="I127" s="41">
        <v>12.09</v>
      </c>
      <c r="J127" s="41">
        <v>0.3</v>
      </c>
    </row>
    <row r="128" spans="1:10" x14ac:dyDescent="0.2">
      <c r="A128" s="42"/>
      <c r="B128" s="42"/>
      <c r="C128" s="42"/>
      <c r="D128" s="42"/>
      <c r="E128" s="42" t="s">
        <v>377</v>
      </c>
      <c r="F128" s="43">
        <v>3.17</v>
      </c>
      <c r="G128" s="42" t="s">
        <v>378</v>
      </c>
      <c r="H128" s="43">
        <v>0</v>
      </c>
      <c r="I128" s="42" t="s">
        <v>379</v>
      </c>
      <c r="J128" s="43">
        <v>3.17</v>
      </c>
    </row>
    <row r="129" spans="1:10" x14ac:dyDescent="0.2">
      <c r="A129" s="42"/>
      <c r="B129" s="42"/>
      <c r="C129" s="42"/>
      <c r="D129" s="42"/>
      <c r="E129" s="42" t="s">
        <v>380</v>
      </c>
      <c r="F129" s="43">
        <v>3.61</v>
      </c>
      <c r="G129" s="42"/>
      <c r="H129" s="118" t="s">
        <v>381</v>
      </c>
      <c r="I129" s="118"/>
      <c r="J129" s="43">
        <v>17</v>
      </c>
    </row>
    <row r="130" spans="1:10" ht="50.1" customHeight="1" thickBot="1" x14ac:dyDescent="0.25">
      <c r="A130" s="44"/>
      <c r="B130" s="44"/>
      <c r="C130" s="44"/>
      <c r="D130" s="44"/>
      <c r="E130" s="44"/>
      <c r="F130" s="44"/>
      <c r="G130" s="44" t="s">
        <v>382</v>
      </c>
      <c r="H130" s="45">
        <v>843</v>
      </c>
      <c r="I130" s="44" t="s">
        <v>383</v>
      </c>
      <c r="J130" s="46">
        <v>14331</v>
      </c>
    </row>
    <row r="131" spans="1:10" ht="0.95" customHeight="1" thickTop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ht="18" customHeight="1" x14ac:dyDescent="0.2">
      <c r="A132" s="24" t="s">
        <v>73</v>
      </c>
      <c r="B132" s="25" t="s">
        <v>10</v>
      </c>
      <c r="C132" s="24" t="s">
        <v>11</v>
      </c>
      <c r="D132" s="24" t="s">
        <v>12</v>
      </c>
      <c r="E132" s="119" t="s">
        <v>353</v>
      </c>
      <c r="F132" s="119"/>
      <c r="G132" s="26" t="s">
        <v>13</v>
      </c>
      <c r="H132" s="25" t="s">
        <v>14</v>
      </c>
      <c r="I132" s="25" t="s">
        <v>15</v>
      </c>
      <c r="J132" s="25" t="s">
        <v>17</v>
      </c>
    </row>
    <row r="133" spans="1:10" ht="26.1" customHeight="1" x14ac:dyDescent="0.2">
      <c r="A133" s="27" t="s">
        <v>354</v>
      </c>
      <c r="B133" s="28" t="s">
        <v>74</v>
      </c>
      <c r="C133" s="27" t="s">
        <v>56</v>
      </c>
      <c r="D133" s="27" t="s">
        <v>75</v>
      </c>
      <c r="E133" s="120" t="s">
        <v>433</v>
      </c>
      <c r="F133" s="120"/>
      <c r="G133" s="29" t="s">
        <v>25</v>
      </c>
      <c r="H133" s="30">
        <v>1</v>
      </c>
      <c r="I133" s="31">
        <v>93.74</v>
      </c>
      <c r="J133" s="31">
        <v>93.74</v>
      </c>
    </row>
    <row r="134" spans="1:10" ht="26.1" customHeight="1" x14ac:dyDescent="0.2">
      <c r="A134" s="32" t="s">
        <v>356</v>
      </c>
      <c r="B134" s="33" t="s">
        <v>461</v>
      </c>
      <c r="C134" s="32" t="s">
        <v>56</v>
      </c>
      <c r="D134" s="32" t="s">
        <v>386</v>
      </c>
      <c r="E134" s="121" t="s">
        <v>433</v>
      </c>
      <c r="F134" s="121"/>
      <c r="G134" s="34" t="s">
        <v>435</v>
      </c>
      <c r="H134" s="35">
        <v>1.0900000000000001</v>
      </c>
      <c r="I134" s="36">
        <v>20.440000000000001</v>
      </c>
      <c r="J134" s="36">
        <v>22.27</v>
      </c>
    </row>
    <row r="135" spans="1:10" ht="24" customHeight="1" x14ac:dyDescent="0.2">
      <c r="A135" s="32" t="s">
        <v>356</v>
      </c>
      <c r="B135" s="33" t="s">
        <v>462</v>
      </c>
      <c r="C135" s="32" t="s">
        <v>56</v>
      </c>
      <c r="D135" s="32" t="s">
        <v>463</v>
      </c>
      <c r="E135" s="121" t="s">
        <v>433</v>
      </c>
      <c r="F135" s="121"/>
      <c r="G135" s="34" t="s">
        <v>435</v>
      </c>
      <c r="H135" s="35">
        <v>0.76</v>
      </c>
      <c r="I135" s="36">
        <v>25.27</v>
      </c>
      <c r="J135" s="36">
        <v>19.2</v>
      </c>
    </row>
    <row r="136" spans="1:10" ht="24" customHeight="1" x14ac:dyDescent="0.2">
      <c r="A136" s="37" t="s">
        <v>366</v>
      </c>
      <c r="B136" s="38" t="s">
        <v>464</v>
      </c>
      <c r="C136" s="37" t="s">
        <v>56</v>
      </c>
      <c r="D136" s="37" t="s">
        <v>465</v>
      </c>
      <c r="E136" s="117" t="s">
        <v>369</v>
      </c>
      <c r="F136" s="117"/>
      <c r="G136" s="39" t="s">
        <v>466</v>
      </c>
      <c r="H136" s="40">
        <v>0.01</v>
      </c>
      <c r="I136" s="41">
        <v>96</v>
      </c>
      <c r="J136" s="41">
        <v>0.96</v>
      </c>
    </row>
    <row r="137" spans="1:10" ht="24" customHeight="1" x14ac:dyDescent="0.2">
      <c r="A137" s="37" t="s">
        <v>366</v>
      </c>
      <c r="B137" s="38" t="s">
        <v>467</v>
      </c>
      <c r="C137" s="37" t="s">
        <v>56</v>
      </c>
      <c r="D137" s="37" t="s">
        <v>468</v>
      </c>
      <c r="E137" s="117" t="s">
        <v>369</v>
      </c>
      <c r="F137" s="117"/>
      <c r="G137" s="39" t="s">
        <v>466</v>
      </c>
      <c r="H137" s="40">
        <v>0.04</v>
      </c>
      <c r="I137" s="41">
        <v>212.5</v>
      </c>
      <c r="J137" s="41">
        <v>8.5</v>
      </c>
    </row>
    <row r="138" spans="1:10" ht="24" customHeight="1" x14ac:dyDescent="0.2">
      <c r="A138" s="37" t="s">
        <v>366</v>
      </c>
      <c r="B138" s="38" t="s">
        <v>469</v>
      </c>
      <c r="C138" s="37" t="s">
        <v>56</v>
      </c>
      <c r="D138" s="37" t="s">
        <v>470</v>
      </c>
      <c r="E138" s="117" t="s">
        <v>369</v>
      </c>
      <c r="F138" s="117"/>
      <c r="G138" s="39" t="s">
        <v>25</v>
      </c>
      <c r="H138" s="40">
        <v>0.42</v>
      </c>
      <c r="I138" s="41">
        <v>57.34</v>
      </c>
      <c r="J138" s="41">
        <v>24.08</v>
      </c>
    </row>
    <row r="139" spans="1:10" ht="24" customHeight="1" x14ac:dyDescent="0.2">
      <c r="A139" s="37" t="s">
        <v>366</v>
      </c>
      <c r="B139" s="38" t="s">
        <v>471</v>
      </c>
      <c r="C139" s="37" t="s">
        <v>56</v>
      </c>
      <c r="D139" s="37" t="s">
        <v>472</v>
      </c>
      <c r="E139" s="117" t="s">
        <v>369</v>
      </c>
      <c r="F139" s="117"/>
      <c r="G139" s="39" t="s">
        <v>466</v>
      </c>
      <c r="H139" s="40">
        <v>0.06</v>
      </c>
      <c r="I139" s="41">
        <v>217.01</v>
      </c>
      <c r="J139" s="41">
        <v>13.02</v>
      </c>
    </row>
    <row r="140" spans="1:10" ht="24" customHeight="1" x14ac:dyDescent="0.2">
      <c r="A140" s="37" t="s">
        <v>366</v>
      </c>
      <c r="B140" s="38" t="s">
        <v>473</v>
      </c>
      <c r="C140" s="37" t="s">
        <v>56</v>
      </c>
      <c r="D140" s="37" t="s">
        <v>474</v>
      </c>
      <c r="E140" s="117" t="s">
        <v>369</v>
      </c>
      <c r="F140" s="117"/>
      <c r="G140" s="39" t="s">
        <v>72</v>
      </c>
      <c r="H140" s="40">
        <v>0.32</v>
      </c>
      <c r="I140" s="41">
        <v>17.27</v>
      </c>
      <c r="J140" s="41">
        <v>5.52</v>
      </c>
    </row>
    <row r="141" spans="1:10" ht="24" customHeight="1" x14ac:dyDescent="0.2">
      <c r="A141" s="37" t="s">
        <v>366</v>
      </c>
      <c r="B141" s="38" t="s">
        <v>475</v>
      </c>
      <c r="C141" s="37" t="s">
        <v>56</v>
      </c>
      <c r="D141" s="37" t="s">
        <v>476</v>
      </c>
      <c r="E141" s="117" t="s">
        <v>369</v>
      </c>
      <c r="F141" s="117"/>
      <c r="G141" s="39" t="s">
        <v>405</v>
      </c>
      <c r="H141" s="40">
        <v>0.02</v>
      </c>
      <c r="I141" s="41">
        <v>9.61</v>
      </c>
      <c r="J141" s="41">
        <v>0.19</v>
      </c>
    </row>
    <row r="142" spans="1:10" x14ac:dyDescent="0.2">
      <c r="A142" s="42"/>
      <c r="B142" s="42"/>
      <c r="C142" s="42"/>
      <c r="D142" s="42"/>
      <c r="E142" s="42" t="s">
        <v>377</v>
      </c>
      <c r="F142" s="43">
        <v>27.11</v>
      </c>
      <c r="G142" s="42" t="s">
        <v>378</v>
      </c>
      <c r="H142" s="43">
        <v>0</v>
      </c>
      <c r="I142" s="42" t="s">
        <v>379</v>
      </c>
      <c r="J142" s="43">
        <v>27.11</v>
      </c>
    </row>
    <row r="143" spans="1:10" x14ac:dyDescent="0.2">
      <c r="A143" s="42"/>
      <c r="B143" s="42"/>
      <c r="C143" s="42"/>
      <c r="D143" s="42"/>
      <c r="E143" s="42" t="s">
        <v>380</v>
      </c>
      <c r="F143" s="43">
        <v>25.33</v>
      </c>
      <c r="G143" s="42"/>
      <c r="H143" s="118" t="s">
        <v>381</v>
      </c>
      <c r="I143" s="118"/>
      <c r="J143" s="43">
        <v>119.07</v>
      </c>
    </row>
    <row r="144" spans="1:10" ht="50.1" customHeight="1" thickBot="1" x14ac:dyDescent="0.25">
      <c r="A144" s="44"/>
      <c r="B144" s="44"/>
      <c r="C144" s="44"/>
      <c r="D144" s="44"/>
      <c r="E144" s="44"/>
      <c r="F144" s="44"/>
      <c r="G144" s="44" t="s">
        <v>382</v>
      </c>
      <c r="H144" s="45">
        <v>166</v>
      </c>
      <c r="I144" s="44" t="s">
        <v>383</v>
      </c>
      <c r="J144" s="46">
        <v>19765.62</v>
      </c>
    </row>
    <row r="145" spans="1:10" ht="0.95" customHeight="1" thickTop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ht="18" customHeight="1" x14ac:dyDescent="0.2">
      <c r="A146" s="24" t="s">
        <v>76</v>
      </c>
      <c r="B146" s="25" t="s">
        <v>10</v>
      </c>
      <c r="C146" s="24" t="s">
        <v>11</v>
      </c>
      <c r="D146" s="24" t="s">
        <v>12</v>
      </c>
      <c r="E146" s="119" t="s">
        <v>353</v>
      </c>
      <c r="F146" s="119"/>
      <c r="G146" s="26" t="s">
        <v>13</v>
      </c>
      <c r="H146" s="25" t="s">
        <v>14</v>
      </c>
      <c r="I146" s="25" t="s">
        <v>15</v>
      </c>
      <c r="J146" s="25" t="s">
        <v>17</v>
      </c>
    </row>
    <row r="147" spans="1:10" ht="39" customHeight="1" x14ac:dyDescent="0.2">
      <c r="A147" s="27" t="s">
        <v>354</v>
      </c>
      <c r="B147" s="28" t="s">
        <v>77</v>
      </c>
      <c r="C147" s="27" t="s">
        <v>23</v>
      </c>
      <c r="D147" s="27" t="s">
        <v>78</v>
      </c>
      <c r="E147" s="120" t="s">
        <v>396</v>
      </c>
      <c r="F147" s="120"/>
      <c r="G147" s="29" t="s">
        <v>53</v>
      </c>
      <c r="H147" s="30">
        <v>1</v>
      </c>
      <c r="I147" s="31">
        <v>696.99</v>
      </c>
      <c r="J147" s="31">
        <v>696.99</v>
      </c>
    </row>
    <row r="148" spans="1:10" ht="24" customHeight="1" x14ac:dyDescent="0.2">
      <c r="A148" s="32" t="s">
        <v>356</v>
      </c>
      <c r="B148" s="33" t="s">
        <v>364</v>
      </c>
      <c r="C148" s="32" t="s">
        <v>23</v>
      </c>
      <c r="D148" s="32" t="s">
        <v>365</v>
      </c>
      <c r="E148" s="121" t="s">
        <v>362</v>
      </c>
      <c r="F148" s="121"/>
      <c r="G148" s="34" t="s">
        <v>363</v>
      </c>
      <c r="H148" s="35">
        <v>2.5333000000000001</v>
      </c>
      <c r="I148" s="36">
        <v>20.57</v>
      </c>
      <c r="J148" s="36">
        <v>52.1</v>
      </c>
    </row>
    <row r="149" spans="1:10" ht="26.1" customHeight="1" x14ac:dyDescent="0.2">
      <c r="A149" s="32" t="s">
        <v>356</v>
      </c>
      <c r="B149" s="33" t="s">
        <v>477</v>
      </c>
      <c r="C149" s="32" t="s">
        <v>23</v>
      </c>
      <c r="D149" s="32" t="s">
        <v>478</v>
      </c>
      <c r="E149" s="121" t="s">
        <v>362</v>
      </c>
      <c r="F149" s="121"/>
      <c r="G149" s="34" t="s">
        <v>363</v>
      </c>
      <c r="H149" s="35">
        <v>1.6046</v>
      </c>
      <c r="I149" s="36">
        <v>21.43</v>
      </c>
      <c r="J149" s="36">
        <v>34.380000000000003</v>
      </c>
    </row>
    <row r="150" spans="1:10" ht="51.95" customHeight="1" x14ac:dyDescent="0.2">
      <c r="A150" s="32" t="s">
        <v>356</v>
      </c>
      <c r="B150" s="33" t="s">
        <v>479</v>
      </c>
      <c r="C150" s="32" t="s">
        <v>23</v>
      </c>
      <c r="D150" s="32" t="s">
        <v>480</v>
      </c>
      <c r="E150" s="121" t="s">
        <v>389</v>
      </c>
      <c r="F150" s="121"/>
      <c r="G150" s="34" t="s">
        <v>390</v>
      </c>
      <c r="H150" s="35">
        <v>0.82589999999999997</v>
      </c>
      <c r="I150" s="36">
        <v>2.2999999999999998</v>
      </c>
      <c r="J150" s="36">
        <v>1.89</v>
      </c>
    </row>
    <row r="151" spans="1:10" ht="51.95" customHeight="1" x14ac:dyDescent="0.2">
      <c r="A151" s="32" t="s">
        <v>356</v>
      </c>
      <c r="B151" s="33" t="s">
        <v>481</v>
      </c>
      <c r="C151" s="32" t="s">
        <v>23</v>
      </c>
      <c r="D151" s="32" t="s">
        <v>482</v>
      </c>
      <c r="E151" s="121" t="s">
        <v>389</v>
      </c>
      <c r="F151" s="121"/>
      <c r="G151" s="34" t="s">
        <v>393</v>
      </c>
      <c r="H151" s="35">
        <v>0.77869999999999995</v>
      </c>
      <c r="I151" s="36">
        <v>0.46</v>
      </c>
      <c r="J151" s="36">
        <v>0.35</v>
      </c>
    </row>
    <row r="152" spans="1:10" ht="26.1" customHeight="1" x14ac:dyDescent="0.2">
      <c r="A152" s="37" t="s">
        <v>366</v>
      </c>
      <c r="B152" s="38" t="s">
        <v>483</v>
      </c>
      <c r="C152" s="37" t="s">
        <v>23</v>
      </c>
      <c r="D152" s="37" t="s">
        <v>484</v>
      </c>
      <c r="E152" s="117" t="s">
        <v>369</v>
      </c>
      <c r="F152" s="117"/>
      <c r="G152" s="39" t="s">
        <v>53</v>
      </c>
      <c r="H152" s="40">
        <v>0.75580000000000003</v>
      </c>
      <c r="I152" s="41">
        <v>110</v>
      </c>
      <c r="J152" s="41">
        <v>83.13</v>
      </c>
    </row>
    <row r="153" spans="1:10" ht="24" customHeight="1" x14ac:dyDescent="0.2">
      <c r="A153" s="37" t="s">
        <v>366</v>
      </c>
      <c r="B153" s="38" t="s">
        <v>485</v>
      </c>
      <c r="C153" s="37" t="s">
        <v>23</v>
      </c>
      <c r="D153" s="37" t="s">
        <v>486</v>
      </c>
      <c r="E153" s="117" t="s">
        <v>369</v>
      </c>
      <c r="F153" s="117"/>
      <c r="G153" s="39" t="s">
        <v>374</v>
      </c>
      <c r="H153" s="40">
        <v>322.97770000000003</v>
      </c>
      <c r="I153" s="41">
        <v>1.21</v>
      </c>
      <c r="J153" s="41">
        <v>390.8</v>
      </c>
    </row>
    <row r="154" spans="1:10" ht="26.1" customHeight="1" x14ac:dyDescent="0.2">
      <c r="A154" s="37" t="s">
        <v>366</v>
      </c>
      <c r="B154" s="38" t="s">
        <v>487</v>
      </c>
      <c r="C154" s="37" t="s">
        <v>23</v>
      </c>
      <c r="D154" s="37" t="s">
        <v>488</v>
      </c>
      <c r="E154" s="117" t="s">
        <v>369</v>
      </c>
      <c r="F154" s="117"/>
      <c r="G154" s="39" t="s">
        <v>53</v>
      </c>
      <c r="H154" s="40">
        <v>0.58720000000000006</v>
      </c>
      <c r="I154" s="41">
        <v>228.79</v>
      </c>
      <c r="J154" s="41">
        <v>134.34</v>
      </c>
    </row>
    <row r="155" spans="1:10" x14ac:dyDescent="0.2">
      <c r="A155" s="42"/>
      <c r="B155" s="42"/>
      <c r="C155" s="42"/>
      <c r="D155" s="42"/>
      <c r="E155" s="42" t="s">
        <v>377</v>
      </c>
      <c r="F155" s="43">
        <v>55.97</v>
      </c>
      <c r="G155" s="42" t="s">
        <v>378</v>
      </c>
      <c r="H155" s="43">
        <v>0</v>
      </c>
      <c r="I155" s="42" t="s">
        <v>379</v>
      </c>
      <c r="J155" s="43">
        <v>55.97</v>
      </c>
    </row>
    <row r="156" spans="1:10" x14ac:dyDescent="0.2">
      <c r="A156" s="42"/>
      <c r="B156" s="42"/>
      <c r="C156" s="42"/>
      <c r="D156" s="42"/>
      <c r="E156" s="42" t="s">
        <v>380</v>
      </c>
      <c r="F156" s="43">
        <v>188.39</v>
      </c>
      <c r="G156" s="42"/>
      <c r="H156" s="118" t="s">
        <v>381</v>
      </c>
      <c r="I156" s="118"/>
      <c r="J156" s="43">
        <v>885.38</v>
      </c>
    </row>
    <row r="157" spans="1:10" ht="50.1" customHeight="1" thickBot="1" x14ac:dyDescent="0.25">
      <c r="A157" s="44"/>
      <c r="B157" s="44"/>
      <c r="C157" s="44"/>
      <c r="D157" s="44"/>
      <c r="E157" s="44"/>
      <c r="F157" s="44"/>
      <c r="G157" s="44" t="s">
        <v>382</v>
      </c>
      <c r="H157" s="45">
        <v>12.44</v>
      </c>
      <c r="I157" s="44" t="s">
        <v>383</v>
      </c>
      <c r="J157" s="46">
        <v>11014.12</v>
      </c>
    </row>
    <row r="158" spans="1:10" ht="0.95" customHeight="1" thickTop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ht="18" customHeight="1" x14ac:dyDescent="0.2">
      <c r="A159" s="24" t="s">
        <v>79</v>
      </c>
      <c r="B159" s="25" t="s">
        <v>10</v>
      </c>
      <c r="C159" s="24" t="s">
        <v>11</v>
      </c>
      <c r="D159" s="24" t="s">
        <v>12</v>
      </c>
      <c r="E159" s="119" t="s">
        <v>353</v>
      </c>
      <c r="F159" s="119"/>
      <c r="G159" s="26" t="s">
        <v>13</v>
      </c>
      <c r="H159" s="25" t="s">
        <v>14</v>
      </c>
      <c r="I159" s="25" t="s">
        <v>15</v>
      </c>
      <c r="J159" s="25" t="s">
        <v>17</v>
      </c>
    </row>
    <row r="160" spans="1:10" ht="26.1" customHeight="1" x14ac:dyDescent="0.2">
      <c r="A160" s="27" t="s">
        <v>354</v>
      </c>
      <c r="B160" s="28" t="s">
        <v>80</v>
      </c>
      <c r="C160" s="27" t="s">
        <v>23</v>
      </c>
      <c r="D160" s="27" t="s">
        <v>81</v>
      </c>
      <c r="E160" s="120" t="s">
        <v>396</v>
      </c>
      <c r="F160" s="120"/>
      <c r="G160" s="29" t="s">
        <v>53</v>
      </c>
      <c r="H160" s="30">
        <v>1</v>
      </c>
      <c r="I160" s="31">
        <v>278.91000000000003</v>
      </c>
      <c r="J160" s="31">
        <v>278.91000000000003</v>
      </c>
    </row>
    <row r="161" spans="1:10" ht="24" customHeight="1" x14ac:dyDescent="0.2">
      <c r="A161" s="32" t="s">
        <v>356</v>
      </c>
      <c r="B161" s="33" t="s">
        <v>360</v>
      </c>
      <c r="C161" s="32" t="s">
        <v>23</v>
      </c>
      <c r="D161" s="32" t="s">
        <v>361</v>
      </c>
      <c r="E161" s="121" t="s">
        <v>362</v>
      </c>
      <c r="F161" s="121"/>
      <c r="G161" s="34" t="s">
        <v>363</v>
      </c>
      <c r="H161" s="35">
        <v>2.4590000000000001</v>
      </c>
      <c r="I161" s="36">
        <v>25.23</v>
      </c>
      <c r="J161" s="36">
        <v>62.04</v>
      </c>
    </row>
    <row r="162" spans="1:10" ht="24" customHeight="1" x14ac:dyDescent="0.2">
      <c r="A162" s="32" t="s">
        <v>356</v>
      </c>
      <c r="B162" s="33" t="s">
        <v>447</v>
      </c>
      <c r="C162" s="32" t="s">
        <v>23</v>
      </c>
      <c r="D162" s="32" t="s">
        <v>448</v>
      </c>
      <c r="E162" s="121" t="s">
        <v>362</v>
      </c>
      <c r="F162" s="121"/>
      <c r="G162" s="34" t="s">
        <v>363</v>
      </c>
      <c r="H162" s="35">
        <v>2.4590000000000001</v>
      </c>
      <c r="I162" s="36">
        <v>25.57</v>
      </c>
      <c r="J162" s="36">
        <v>62.87</v>
      </c>
    </row>
    <row r="163" spans="1:10" ht="24" customHeight="1" x14ac:dyDescent="0.2">
      <c r="A163" s="32" t="s">
        <v>356</v>
      </c>
      <c r="B163" s="33" t="s">
        <v>364</v>
      </c>
      <c r="C163" s="32" t="s">
        <v>23</v>
      </c>
      <c r="D163" s="32" t="s">
        <v>365</v>
      </c>
      <c r="E163" s="121" t="s">
        <v>362</v>
      </c>
      <c r="F163" s="121"/>
      <c r="G163" s="34" t="s">
        <v>363</v>
      </c>
      <c r="H163" s="35">
        <v>7.3769999999999998</v>
      </c>
      <c r="I163" s="36">
        <v>20.57</v>
      </c>
      <c r="J163" s="36">
        <v>151.74</v>
      </c>
    </row>
    <row r="164" spans="1:10" ht="39" customHeight="1" x14ac:dyDescent="0.2">
      <c r="A164" s="32" t="s">
        <v>356</v>
      </c>
      <c r="B164" s="33" t="s">
        <v>489</v>
      </c>
      <c r="C164" s="32" t="s">
        <v>23</v>
      </c>
      <c r="D164" s="32" t="s">
        <v>490</v>
      </c>
      <c r="E164" s="121" t="s">
        <v>389</v>
      </c>
      <c r="F164" s="121"/>
      <c r="G164" s="34" t="s">
        <v>390</v>
      </c>
      <c r="H164" s="35">
        <v>1.042</v>
      </c>
      <c r="I164" s="36">
        <v>1.45</v>
      </c>
      <c r="J164" s="36">
        <v>1.51</v>
      </c>
    </row>
    <row r="165" spans="1:10" ht="39" customHeight="1" x14ac:dyDescent="0.2">
      <c r="A165" s="32" t="s">
        <v>356</v>
      </c>
      <c r="B165" s="33" t="s">
        <v>491</v>
      </c>
      <c r="C165" s="32" t="s">
        <v>23</v>
      </c>
      <c r="D165" s="32" t="s">
        <v>492</v>
      </c>
      <c r="E165" s="121" t="s">
        <v>389</v>
      </c>
      <c r="F165" s="121"/>
      <c r="G165" s="34" t="s">
        <v>393</v>
      </c>
      <c r="H165" s="35">
        <v>1.417</v>
      </c>
      <c r="I165" s="36">
        <v>0.53</v>
      </c>
      <c r="J165" s="36">
        <v>0.75</v>
      </c>
    </row>
    <row r="166" spans="1:10" x14ac:dyDescent="0.2">
      <c r="A166" s="42"/>
      <c r="B166" s="42"/>
      <c r="C166" s="42"/>
      <c r="D166" s="42"/>
      <c r="E166" s="42" t="s">
        <v>377</v>
      </c>
      <c r="F166" s="43">
        <v>180.62</v>
      </c>
      <c r="G166" s="42" t="s">
        <v>378</v>
      </c>
      <c r="H166" s="43">
        <v>0</v>
      </c>
      <c r="I166" s="42" t="s">
        <v>379</v>
      </c>
      <c r="J166" s="43">
        <v>180.62</v>
      </c>
    </row>
    <row r="167" spans="1:10" x14ac:dyDescent="0.2">
      <c r="A167" s="42"/>
      <c r="B167" s="42"/>
      <c r="C167" s="42"/>
      <c r="D167" s="42"/>
      <c r="E167" s="42" t="s">
        <v>380</v>
      </c>
      <c r="F167" s="43">
        <v>75.38</v>
      </c>
      <c r="G167" s="42"/>
      <c r="H167" s="118" t="s">
        <v>381</v>
      </c>
      <c r="I167" s="118"/>
      <c r="J167" s="43">
        <v>354.29</v>
      </c>
    </row>
    <row r="168" spans="1:10" ht="50.1" customHeight="1" thickBot="1" x14ac:dyDescent="0.25">
      <c r="A168" s="44"/>
      <c r="B168" s="44"/>
      <c r="C168" s="44"/>
      <c r="D168" s="44"/>
      <c r="E168" s="44"/>
      <c r="F168" s="44"/>
      <c r="G168" s="44" t="s">
        <v>382</v>
      </c>
      <c r="H168" s="45">
        <v>12.44</v>
      </c>
      <c r="I168" s="44" t="s">
        <v>383</v>
      </c>
      <c r="J168" s="46">
        <v>4407.3599999999997</v>
      </c>
    </row>
    <row r="169" spans="1:10" ht="0.95" customHeight="1" thickTop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ht="24" customHeight="1" x14ac:dyDescent="0.2">
      <c r="A170" s="21" t="s">
        <v>82</v>
      </c>
      <c r="B170" s="21"/>
      <c r="C170" s="21"/>
      <c r="D170" s="21" t="s">
        <v>83</v>
      </c>
      <c r="E170" s="21"/>
      <c r="F170" s="122"/>
      <c r="G170" s="122"/>
      <c r="H170" s="22"/>
      <c r="I170" s="21"/>
      <c r="J170" s="23">
        <v>67848.320000000007</v>
      </c>
    </row>
    <row r="171" spans="1:10" ht="18" customHeight="1" x14ac:dyDescent="0.2">
      <c r="A171" s="24" t="s">
        <v>84</v>
      </c>
      <c r="B171" s="25" t="s">
        <v>10</v>
      </c>
      <c r="C171" s="24" t="s">
        <v>11</v>
      </c>
      <c r="D171" s="24" t="s">
        <v>12</v>
      </c>
      <c r="E171" s="119" t="s">
        <v>353</v>
      </c>
      <c r="F171" s="119"/>
      <c r="G171" s="26" t="s">
        <v>13</v>
      </c>
      <c r="H171" s="25" t="s">
        <v>14</v>
      </c>
      <c r="I171" s="25" t="s">
        <v>15</v>
      </c>
      <c r="J171" s="25" t="s">
        <v>17</v>
      </c>
    </row>
    <row r="172" spans="1:10" ht="26.1" customHeight="1" x14ac:dyDescent="0.2">
      <c r="A172" s="27" t="s">
        <v>354</v>
      </c>
      <c r="B172" s="28" t="s">
        <v>85</v>
      </c>
      <c r="C172" s="27" t="s">
        <v>23</v>
      </c>
      <c r="D172" s="27" t="s">
        <v>86</v>
      </c>
      <c r="E172" s="120" t="s">
        <v>396</v>
      </c>
      <c r="F172" s="120"/>
      <c r="G172" s="29" t="s">
        <v>29</v>
      </c>
      <c r="H172" s="30">
        <v>1</v>
      </c>
      <c r="I172" s="31">
        <v>51.64</v>
      </c>
      <c r="J172" s="31">
        <v>51.64</v>
      </c>
    </row>
    <row r="173" spans="1:10" ht="51.95" customHeight="1" x14ac:dyDescent="0.2">
      <c r="A173" s="32" t="s">
        <v>356</v>
      </c>
      <c r="B173" s="33" t="s">
        <v>493</v>
      </c>
      <c r="C173" s="32" t="s">
        <v>23</v>
      </c>
      <c r="D173" s="32" t="s">
        <v>494</v>
      </c>
      <c r="E173" s="121" t="s">
        <v>362</v>
      </c>
      <c r="F173" s="121"/>
      <c r="G173" s="34" t="s">
        <v>53</v>
      </c>
      <c r="H173" s="35">
        <v>1.9E-3</v>
      </c>
      <c r="I173" s="36">
        <v>764.31</v>
      </c>
      <c r="J173" s="36">
        <v>1.45</v>
      </c>
    </row>
    <row r="174" spans="1:10" ht="24" customHeight="1" x14ac:dyDescent="0.2">
      <c r="A174" s="32" t="s">
        <v>356</v>
      </c>
      <c r="B174" s="33" t="s">
        <v>447</v>
      </c>
      <c r="C174" s="32" t="s">
        <v>23</v>
      </c>
      <c r="D174" s="32" t="s">
        <v>448</v>
      </c>
      <c r="E174" s="121" t="s">
        <v>362</v>
      </c>
      <c r="F174" s="121"/>
      <c r="G174" s="34" t="s">
        <v>363</v>
      </c>
      <c r="H174" s="35">
        <v>8.4000000000000005E-2</v>
      </c>
      <c r="I174" s="36">
        <v>25.57</v>
      </c>
      <c r="J174" s="36">
        <v>2.14</v>
      </c>
    </row>
    <row r="175" spans="1:10" ht="24" customHeight="1" x14ac:dyDescent="0.2">
      <c r="A175" s="32" t="s">
        <v>356</v>
      </c>
      <c r="B175" s="33" t="s">
        <v>364</v>
      </c>
      <c r="C175" s="32" t="s">
        <v>23</v>
      </c>
      <c r="D175" s="32" t="s">
        <v>365</v>
      </c>
      <c r="E175" s="121" t="s">
        <v>362</v>
      </c>
      <c r="F175" s="121"/>
      <c r="G175" s="34" t="s">
        <v>363</v>
      </c>
      <c r="H175" s="35">
        <v>0.10199999999999999</v>
      </c>
      <c r="I175" s="36">
        <v>20.57</v>
      </c>
      <c r="J175" s="36">
        <v>2.09</v>
      </c>
    </row>
    <row r="176" spans="1:10" ht="26.1" customHeight="1" x14ac:dyDescent="0.2">
      <c r="A176" s="32" t="s">
        <v>356</v>
      </c>
      <c r="B176" s="33" t="s">
        <v>495</v>
      </c>
      <c r="C176" s="32" t="s">
        <v>23</v>
      </c>
      <c r="D176" s="32" t="s">
        <v>496</v>
      </c>
      <c r="E176" s="121" t="s">
        <v>396</v>
      </c>
      <c r="F176" s="121"/>
      <c r="G176" s="34" t="s">
        <v>25</v>
      </c>
      <c r="H176" s="35">
        <v>0.17</v>
      </c>
      <c r="I176" s="36">
        <v>157.08000000000001</v>
      </c>
      <c r="J176" s="36">
        <v>26.7</v>
      </c>
    </row>
    <row r="177" spans="1:10" ht="26.1" customHeight="1" x14ac:dyDescent="0.2">
      <c r="A177" s="32" t="s">
        <v>356</v>
      </c>
      <c r="B177" s="33" t="s">
        <v>497</v>
      </c>
      <c r="C177" s="32" t="s">
        <v>23</v>
      </c>
      <c r="D177" s="32" t="s">
        <v>498</v>
      </c>
      <c r="E177" s="121" t="s">
        <v>396</v>
      </c>
      <c r="F177" s="121"/>
      <c r="G177" s="34" t="s">
        <v>374</v>
      </c>
      <c r="H177" s="35">
        <v>0.49</v>
      </c>
      <c r="I177" s="36">
        <v>11.29</v>
      </c>
      <c r="J177" s="36">
        <v>5.53</v>
      </c>
    </row>
    <row r="178" spans="1:10" ht="39" customHeight="1" x14ac:dyDescent="0.2">
      <c r="A178" s="32" t="s">
        <v>356</v>
      </c>
      <c r="B178" s="33" t="s">
        <v>499</v>
      </c>
      <c r="C178" s="32" t="s">
        <v>23</v>
      </c>
      <c r="D178" s="32" t="s">
        <v>500</v>
      </c>
      <c r="E178" s="121" t="s">
        <v>396</v>
      </c>
      <c r="F178" s="121"/>
      <c r="G178" s="34" t="s">
        <v>53</v>
      </c>
      <c r="H178" s="35">
        <v>1.7999999999999999E-2</v>
      </c>
      <c r="I178" s="36">
        <v>686.86</v>
      </c>
      <c r="J178" s="36">
        <v>12.36</v>
      </c>
    </row>
    <row r="179" spans="1:10" ht="26.1" customHeight="1" x14ac:dyDescent="0.2">
      <c r="A179" s="37" t="s">
        <v>366</v>
      </c>
      <c r="B179" s="38" t="s">
        <v>501</v>
      </c>
      <c r="C179" s="37" t="s">
        <v>23</v>
      </c>
      <c r="D179" s="37" t="s">
        <v>502</v>
      </c>
      <c r="E179" s="117" t="s">
        <v>369</v>
      </c>
      <c r="F179" s="117"/>
      <c r="G179" s="39" t="s">
        <v>405</v>
      </c>
      <c r="H179" s="40">
        <v>6.0000000000000001E-3</v>
      </c>
      <c r="I179" s="41">
        <v>8.4700000000000006</v>
      </c>
      <c r="J179" s="41">
        <v>0.05</v>
      </c>
    </row>
    <row r="180" spans="1:10" ht="39" customHeight="1" x14ac:dyDescent="0.2">
      <c r="A180" s="37" t="s">
        <v>366</v>
      </c>
      <c r="B180" s="38" t="s">
        <v>503</v>
      </c>
      <c r="C180" s="37" t="s">
        <v>23</v>
      </c>
      <c r="D180" s="37" t="s">
        <v>504</v>
      </c>
      <c r="E180" s="117" t="s">
        <v>369</v>
      </c>
      <c r="F180" s="117"/>
      <c r="G180" s="39" t="s">
        <v>42</v>
      </c>
      <c r="H180" s="40">
        <v>6</v>
      </c>
      <c r="I180" s="41">
        <v>0.22</v>
      </c>
      <c r="J180" s="41">
        <v>1.32</v>
      </c>
    </row>
    <row r="181" spans="1:10" x14ac:dyDescent="0.2">
      <c r="A181" s="42"/>
      <c r="B181" s="42"/>
      <c r="C181" s="42"/>
      <c r="D181" s="42"/>
      <c r="E181" s="42" t="s">
        <v>377</v>
      </c>
      <c r="F181" s="43">
        <v>7.58</v>
      </c>
      <c r="G181" s="42" t="s">
        <v>378</v>
      </c>
      <c r="H181" s="43">
        <v>0</v>
      </c>
      <c r="I181" s="42" t="s">
        <v>379</v>
      </c>
      <c r="J181" s="43">
        <v>7.58</v>
      </c>
    </row>
    <row r="182" spans="1:10" x14ac:dyDescent="0.2">
      <c r="A182" s="42"/>
      <c r="B182" s="42"/>
      <c r="C182" s="42"/>
      <c r="D182" s="42"/>
      <c r="E182" s="42" t="s">
        <v>380</v>
      </c>
      <c r="F182" s="43">
        <v>13.95</v>
      </c>
      <c r="G182" s="42"/>
      <c r="H182" s="118" t="s">
        <v>381</v>
      </c>
      <c r="I182" s="118"/>
      <c r="J182" s="43">
        <v>65.59</v>
      </c>
    </row>
    <row r="183" spans="1:10" ht="50.1" customHeight="1" thickBot="1" x14ac:dyDescent="0.25">
      <c r="A183" s="44"/>
      <c r="B183" s="44"/>
      <c r="C183" s="44"/>
      <c r="D183" s="44"/>
      <c r="E183" s="44"/>
      <c r="F183" s="44"/>
      <c r="G183" s="44" t="s">
        <v>382</v>
      </c>
      <c r="H183" s="45">
        <v>30</v>
      </c>
      <c r="I183" s="44" t="s">
        <v>383</v>
      </c>
      <c r="J183" s="46">
        <v>1967.7</v>
      </c>
    </row>
    <row r="184" spans="1:10" ht="0.95" customHeight="1" thickTop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ht="18" customHeight="1" x14ac:dyDescent="0.2">
      <c r="A185" s="24" t="s">
        <v>87</v>
      </c>
      <c r="B185" s="25" t="s">
        <v>10</v>
      </c>
      <c r="C185" s="24" t="s">
        <v>11</v>
      </c>
      <c r="D185" s="24" t="s">
        <v>12</v>
      </c>
      <c r="E185" s="119" t="s">
        <v>353</v>
      </c>
      <c r="F185" s="119"/>
      <c r="G185" s="26" t="s">
        <v>13</v>
      </c>
      <c r="H185" s="25" t="s">
        <v>14</v>
      </c>
      <c r="I185" s="25" t="s">
        <v>15</v>
      </c>
      <c r="J185" s="25" t="s">
        <v>17</v>
      </c>
    </row>
    <row r="186" spans="1:10" ht="26.1" customHeight="1" x14ac:dyDescent="0.2">
      <c r="A186" s="27" t="s">
        <v>354</v>
      </c>
      <c r="B186" s="28" t="s">
        <v>88</v>
      </c>
      <c r="C186" s="27" t="s">
        <v>23</v>
      </c>
      <c r="D186" s="27" t="s">
        <v>89</v>
      </c>
      <c r="E186" s="120" t="s">
        <v>396</v>
      </c>
      <c r="F186" s="120"/>
      <c r="G186" s="29" t="s">
        <v>29</v>
      </c>
      <c r="H186" s="30">
        <v>1</v>
      </c>
      <c r="I186" s="31">
        <v>32.83</v>
      </c>
      <c r="J186" s="31">
        <v>32.83</v>
      </c>
    </row>
    <row r="187" spans="1:10" ht="51.95" customHeight="1" x14ac:dyDescent="0.2">
      <c r="A187" s="32" t="s">
        <v>356</v>
      </c>
      <c r="B187" s="33" t="s">
        <v>493</v>
      </c>
      <c r="C187" s="32" t="s">
        <v>23</v>
      </c>
      <c r="D187" s="32" t="s">
        <v>494</v>
      </c>
      <c r="E187" s="121" t="s">
        <v>362</v>
      </c>
      <c r="F187" s="121"/>
      <c r="G187" s="34" t="s">
        <v>53</v>
      </c>
      <c r="H187" s="35">
        <v>1.9E-3</v>
      </c>
      <c r="I187" s="36">
        <v>764.31</v>
      </c>
      <c r="J187" s="36">
        <v>1.45</v>
      </c>
    </row>
    <row r="188" spans="1:10" ht="24" customHeight="1" x14ac:dyDescent="0.2">
      <c r="A188" s="32" t="s">
        <v>356</v>
      </c>
      <c r="B188" s="33" t="s">
        <v>447</v>
      </c>
      <c r="C188" s="32" t="s">
        <v>23</v>
      </c>
      <c r="D188" s="32" t="s">
        <v>448</v>
      </c>
      <c r="E188" s="121" t="s">
        <v>362</v>
      </c>
      <c r="F188" s="121"/>
      <c r="G188" s="34" t="s">
        <v>363</v>
      </c>
      <c r="H188" s="35">
        <v>5.6000000000000001E-2</v>
      </c>
      <c r="I188" s="36">
        <v>25.57</v>
      </c>
      <c r="J188" s="36">
        <v>1.43</v>
      </c>
    </row>
    <row r="189" spans="1:10" ht="24" customHeight="1" x14ac:dyDescent="0.2">
      <c r="A189" s="32" t="s">
        <v>356</v>
      </c>
      <c r="B189" s="33" t="s">
        <v>364</v>
      </c>
      <c r="C189" s="32" t="s">
        <v>23</v>
      </c>
      <c r="D189" s="32" t="s">
        <v>365</v>
      </c>
      <c r="E189" s="121" t="s">
        <v>362</v>
      </c>
      <c r="F189" s="121"/>
      <c r="G189" s="34" t="s">
        <v>363</v>
      </c>
      <c r="H189" s="35">
        <v>8.8999999999999996E-2</v>
      </c>
      <c r="I189" s="36">
        <v>20.57</v>
      </c>
      <c r="J189" s="36">
        <v>1.83</v>
      </c>
    </row>
    <row r="190" spans="1:10" ht="26.1" customHeight="1" x14ac:dyDescent="0.2">
      <c r="A190" s="32" t="s">
        <v>356</v>
      </c>
      <c r="B190" s="33" t="s">
        <v>495</v>
      </c>
      <c r="C190" s="32" t="s">
        <v>23</v>
      </c>
      <c r="D190" s="32" t="s">
        <v>496</v>
      </c>
      <c r="E190" s="121" t="s">
        <v>396</v>
      </c>
      <c r="F190" s="121"/>
      <c r="G190" s="34" t="s">
        <v>25</v>
      </c>
      <c r="H190" s="35">
        <v>4.2000000000000003E-2</v>
      </c>
      <c r="I190" s="36">
        <v>157.08000000000001</v>
      </c>
      <c r="J190" s="36">
        <v>6.59</v>
      </c>
    </row>
    <row r="191" spans="1:10" ht="26.1" customHeight="1" x14ac:dyDescent="0.2">
      <c r="A191" s="32" t="s">
        <v>356</v>
      </c>
      <c r="B191" s="33" t="s">
        <v>497</v>
      </c>
      <c r="C191" s="32" t="s">
        <v>23</v>
      </c>
      <c r="D191" s="32" t="s">
        <v>498</v>
      </c>
      <c r="E191" s="121" t="s">
        <v>396</v>
      </c>
      <c r="F191" s="121"/>
      <c r="G191" s="34" t="s">
        <v>374</v>
      </c>
      <c r="H191" s="35">
        <v>0.49</v>
      </c>
      <c r="I191" s="36">
        <v>11.29</v>
      </c>
      <c r="J191" s="36">
        <v>5.53</v>
      </c>
    </row>
    <row r="192" spans="1:10" ht="39" customHeight="1" x14ac:dyDescent="0.2">
      <c r="A192" s="32" t="s">
        <v>356</v>
      </c>
      <c r="B192" s="33" t="s">
        <v>77</v>
      </c>
      <c r="C192" s="32" t="s">
        <v>23</v>
      </c>
      <c r="D192" s="32" t="s">
        <v>78</v>
      </c>
      <c r="E192" s="121" t="s">
        <v>396</v>
      </c>
      <c r="F192" s="121"/>
      <c r="G192" s="34" t="s">
        <v>53</v>
      </c>
      <c r="H192" s="35">
        <v>2.1000000000000001E-2</v>
      </c>
      <c r="I192" s="36">
        <v>696.99</v>
      </c>
      <c r="J192" s="36">
        <v>14.63</v>
      </c>
    </row>
    <row r="193" spans="1:10" ht="26.1" customHeight="1" x14ac:dyDescent="0.2">
      <c r="A193" s="37" t="s">
        <v>366</v>
      </c>
      <c r="B193" s="38" t="s">
        <v>501</v>
      </c>
      <c r="C193" s="37" t="s">
        <v>23</v>
      </c>
      <c r="D193" s="37" t="s">
        <v>502</v>
      </c>
      <c r="E193" s="117" t="s">
        <v>369</v>
      </c>
      <c r="F193" s="117"/>
      <c r="G193" s="39" t="s">
        <v>405</v>
      </c>
      <c r="H193" s="40">
        <v>6.0000000000000001E-3</v>
      </c>
      <c r="I193" s="41">
        <v>8.4700000000000006</v>
      </c>
      <c r="J193" s="41">
        <v>0.05</v>
      </c>
    </row>
    <row r="194" spans="1:10" ht="39" customHeight="1" x14ac:dyDescent="0.2">
      <c r="A194" s="37" t="s">
        <v>366</v>
      </c>
      <c r="B194" s="38" t="s">
        <v>503</v>
      </c>
      <c r="C194" s="37" t="s">
        <v>23</v>
      </c>
      <c r="D194" s="37" t="s">
        <v>504</v>
      </c>
      <c r="E194" s="117" t="s">
        <v>369</v>
      </c>
      <c r="F194" s="117"/>
      <c r="G194" s="39" t="s">
        <v>42</v>
      </c>
      <c r="H194" s="40">
        <v>6</v>
      </c>
      <c r="I194" s="41">
        <v>0.22</v>
      </c>
      <c r="J194" s="41">
        <v>1.32</v>
      </c>
    </row>
    <row r="195" spans="1:10" x14ac:dyDescent="0.2">
      <c r="A195" s="42"/>
      <c r="B195" s="42"/>
      <c r="C195" s="42"/>
      <c r="D195" s="42"/>
      <c r="E195" s="42" t="s">
        <v>377</v>
      </c>
      <c r="F195" s="43">
        <v>4.57</v>
      </c>
      <c r="G195" s="42" t="s">
        <v>378</v>
      </c>
      <c r="H195" s="43">
        <v>0</v>
      </c>
      <c r="I195" s="42" t="s">
        <v>379</v>
      </c>
      <c r="J195" s="43">
        <v>4.57</v>
      </c>
    </row>
    <row r="196" spans="1:10" x14ac:dyDescent="0.2">
      <c r="A196" s="42"/>
      <c r="B196" s="42"/>
      <c r="C196" s="42"/>
      <c r="D196" s="42"/>
      <c r="E196" s="42" t="s">
        <v>380</v>
      </c>
      <c r="F196" s="43">
        <v>8.8699999999999992</v>
      </c>
      <c r="G196" s="42"/>
      <c r="H196" s="118" t="s">
        <v>381</v>
      </c>
      <c r="I196" s="118"/>
      <c r="J196" s="43">
        <v>41.7</v>
      </c>
    </row>
    <row r="197" spans="1:10" ht="50.1" customHeight="1" thickBot="1" x14ac:dyDescent="0.25">
      <c r="A197" s="44"/>
      <c r="B197" s="44"/>
      <c r="C197" s="44"/>
      <c r="D197" s="44"/>
      <c r="E197" s="44"/>
      <c r="F197" s="44"/>
      <c r="G197" s="44" t="s">
        <v>382</v>
      </c>
      <c r="H197" s="45">
        <v>11</v>
      </c>
      <c r="I197" s="44" t="s">
        <v>383</v>
      </c>
      <c r="J197" s="46">
        <v>458.7</v>
      </c>
    </row>
    <row r="198" spans="1:10" ht="0.95" customHeight="1" thickTop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ht="18" customHeight="1" x14ac:dyDescent="0.2">
      <c r="A199" s="24" t="s">
        <v>90</v>
      </c>
      <c r="B199" s="25" t="s">
        <v>10</v>
      </c>
      <c r="C199" s="24" t="s">
        <v>11</v>
      </c>
      <c r="D199" s="24" t="s">
        <v>12</v>
      </c>
      <c r="E199" s="119" t="s">
        <v>353</v>
      </c>
      <c r="F199" s="119"/>
      <c r="G199" s="26" t="s">
        <v>13</v>
      </c>
      <c r="H199" s="25" t="s">
        <v>14</v>
      </c>
      <c r="I199" s="25" t="s">
        <v>15</v>
      </c>
      <c r="J199" s="25" t="s">
        <v>17</v>
      </c>
    </row>
    <row r="200" spans="1:10" ht="26.1" customHeight="1" x14ac:dyDescent="0.2">
      <c r="A200" s="27" t="s">
        <v>354</v>
      </c>
      <c r="B200" s="28" t="s">
        <v>91</v>
      </c>
      <c r="C200" s="27" t="s">
        <v>23</v>
      </c>
      <c r="D200" s="27" t="s">
        <v>92</v>
      </c>
      <c r="E200" s="120" t="s">
        <v>396</v>
      </c>
      <c r="F200" s="120"/>
      <c r="G200" s="29" t="s">
        <v>29</v>
      </c>
      <c r="H200" s="30">
        <v>1</v>
      </c>
      <c r="I200" s="31">
        <v>32.159999999999997</v>
      </c>
      <c r="J200" s="31">
        <v>32.159999999999997</v>
      </c>
    </row>
    <row r="201" spans="1:10" ht="51.95" customHeight="1" x14ac:dyDescent="0.2">
      <c r="A201" s="32" t="s">
        <v>356</v>
      </c>
      <c r="B201" s="33" t="s">
        <v>493</v>
      </c>
      <c r="C201" s="32" t="s">
        <v>23</v>
      </c>
      <c r="D201" s="32" t="s">
        <v>494</v>
      </c>
      <c r="E201" s="121" t="s">
        <v>362</v>
      </c>
      <c r="F201" s="121"/>
      <c r="G201" s="34" t="s">
        <v>53</v>
      </c>
      <c r="H201" s="35">
        <v>1.9E-3</v>
      </c>
      <c r="I201" s="36">
        <v>764.31</v>
      </c>
      <c r="J201" s="36">
        <v>1.45</v>
      </c>
    </row>
    <row r="202" spans="1:10" ht="24" customHeight="1" x14ac:dyDescent="0.2">
      <c r="A202" s="32" t="s">
        <v>356</v>
      </c>
      <c r="B202" s="33" t="s">
        <v>447</v>
      </c>
      <c r="C202" s="32" t="s">
        <v>23</v>
      </c>
      <c r="D202" s="32" t="s">
        <v>448</v>
      </c>
      <c r="E202" s="121" t="s">
        <v>362</v>
      </c>
      <c r="F202" s="121"/>
      <c r="G202" s="34" t="s">
        <v>363</v>
      </c>
      <c r="H202" s="35">
        <v>5.0999999999999997E-2</v>
      </c>
      <c r="I202" s="36">
        <v>25.57</v>
      </c>
      <c r="J202" s="36">
        <v>1.3</v>
      </c>
    </row>
    <row r="203" spans="1:10" ht="24" customHeight="1" x14ac:dyDescent="0.2">
      <c r="A203" s="32" t="s">
        <v>356</v>
      </c>
      <c r="B203" s="33" t="s">
        <v>364</v>
      </c>
      <c r="C203" s="32" t="s">
        <v>23</v>
      </c>
      <c r="D203" s="32" t="s">
        <v>365</v>
      </c>
      <c r="E203" s="121" t="s">
        <v>362</v>
      </c>
      <c r="F203" s="121"/>
      <c r="G203" s="34" t="s">
        <v>363</v>
      </c>
      <c r="H203" s="35">
        <v>8.5999999999999993E-2</v>
      </c>
      <c r="I203" s="36">
        <v>20.57</v>
      </c>
      <c r="J203" s="36">
        <v>1.76</v>
      </c>
    </row>
    <row r="204" spans="1:10" ht="26.1" customHeight="1" x14ac:dyDescent="0.2">
      <c r="A204" s="32" t="s">
        <v>356</v>
      </c>
      <c r="B204" s="33" t="s">
        <v>495</v>
      </c>
      <c r="C204" s="32" t="s">
        <v>23</v>
      </c>
      <c r="D204" s="32" t="s">
        <v>496</v>
      </c>
      <c r="E204" s="121" t="s">
        <v>396</v>
      </c>
      <c r="F204" s="121"/>
      <c r="G204" s="34" t="s">
        <v>25</v>
      </c>
      <c r="H204" s="35">
        <v>3.9E-2</v>
      </c>
      <c r="I204" s="36">
        <v>157.08000000000001</v>
      </c>
      <c r="J204" s="36">
        <v>6.12</v>
      </c>
    </row>
    <row r="205" spans="1:10" ht="26.1" customHeight="1" x14ac:dyDescent="0.2">
      <c r="A205" s="32" t="s">
        <v>356</v>
      </c>
      <c r="B205" s="33" t="s">
        <v>497</v>
      </c>
      <c r="C205" s="32" t="s">
        <v>23</v>
      </c>
      <c r="D205" s="32" t="s">
        <v>498</v>
      </c>
      <c r="E205" s="121" t="s">
        <v>396</v>
      </c>
      <c r="F205" s="121"/>
      <c r="G205" s="34" t="s">
        <v>374</v>
      </c>
      <c r="H205" s="35">
        <v>0.49</v>
      </c>
      <c r="I205" s="36">
        <v>11.29</v>
      </c>
      <c r="J205" s="36">
        <v>5.53</v>
      </c>
    </row>
    <row r="206" spans="1:10" ht="39" customHeight="1" x14ac:dyDescent="0.2">
      <c r="A206" s="32" t="s">
        <v>356</v>
      </c>
      <c r="B206" s="33" t="s">
        <v>77</v>
      </c>
      <c r="C206" s="32" t="s">
        <v>23</v>
      </c>
      <c r="D206" s="32" t="s">
        <v>78</v>
      </c>
      <c r="E206" s="121" t="s">
        <v>396</v>
      </c>
      <c r="F206" s="121"/>
      <c r="G206" s="34" t="s">
        <v>53</v>
      </c>
      <c r="H206" s="35">
        <v>2.1000000000000001E-2</v>
      </c>
      <c r="I206" s="36">
        <v>696.99</v>
      </c>
      <c r="J206" s="36">
        <v>14.63</v>
      </c>
    </row>
    <row r="207" spans="1:10" ht="26.1" customHeight="1" x14ac:dyDescent="0.2">
      <c r="A207" s="37" t="s">
        <v>366</v>
      </c>
      <c r="B207" s="38" t="s">
        <v>501</v>
      </c>
      <c r="C207" s="37" t="s">
        <v>23</v>
      </c>
      <c r="D207" s="37" t="s">
        <v>502</v>
      </c>
      <c r="E207" s="117" t="s">
        <v>369</v>
      </c>
      <c r="F207" s="117"/>
      <c r="G207" s="39" t="s">
        <v>405</v>
      </c>
      <c r="H207" s="40">
        <v>6.0000000000000001E-3</v>
      </c>
      <c r="I207" s="41">
        <v>8.4700000000000006</v>
      </c>
      <c r="J207" s="41">
        <v>0.05</v>
      </c>
    </row>
    <row r="208" spans="1:10" ht="39" customHeight="1" x14ac:dyDescent="0.2">
      <c r="A208" s="37" t="s">
        <v>366</v>
      </c>
      <c r="B208" s="38" t="s">
        <v>503</v>
      </c>
      <c r="C208" s="37" t="s">
        <v>23</v>
      </c>
      <c r="D208" s="37" t="s">
        <v>504</v>
      </c>
      <c r="E208" s="117" t="s">
        <v>369</v>
      </c>
      <c r="F208" s="117"/>
      <c r="G208" s="39" t="s">
        <v>42</v>
      </c>
      <c r="H208" s="40">
        <v>6</v>
      </c>
      <c r="I208" s="41">
        <v>0.22</v>
      </c>
      <c r="J208" s="41">
        <v>1.32</v>
      </c>
    </row>
    <row r="209" spans="1:10" x14ac:dyDescent="0.2">
      <c r="A209" s="42"/>
      <c r="B209" s="42"/>
      <c r="C209" s="42"/>
      <c r="D209" s="42"/>
      <c r="E209" s="42" t="s">
        <v>377</v>
      </c>
      <c r="F209" s="43">
        <v>4.3899999999999997</v>
      </c>
      <c r="G209" s="42" t="s">
        <v>378</v>
      </c>
      <c r="H209" s="43">
        <v>0</v>
      </c>
      <c r="I209" s="42" t="s">
        <v>379</v>
      </c>
      <c r="J209" s="43">
        <v>4.3899999999999997</v>
      </c>
    </row>
    <row r="210" spans="1:10" x14ac:dyDescent="0.2">
      <c r="A210" s="42"/>
      <c r="B210" s="42"/>
      <c r="C210" s="42"/>
      <c r="D210" s="42"/>
      <c r="E210" s="42" t="s">
        <v>380</v>
      </c>
      <c r="F210" s="43">
        <v>8.69</v>
      </c>
      <c r="G210" s="42"/>
      <c r="H210" s="118" t="s">
        <v>381</v>
      </c>
      <c r="I210" s="118"/>
      <c r="J210" s="43">
        <v>40.85</v>
      </c>
    </row>
    <row r="211" spans="1:10" ht="50.1" customHeight="1" thickBot="1" x14ac:dyDescent="0.25">
      <c r="A211" s="44"/>
      <c r="B211" s="44"/>
      <c r="C211" s="44"/>
      <c r="D211" s="44"/>
      <c r="E211" s="44"/>
      <c r="F211" s="44"/>
      <c r="G211" s="44" t="s">
        <v>382</v>
      </c>
      <c r="H211" s="45">
        <v>30</v>
      </c>
      <c r="I211" s="44" t="s">
        <v>383</v>
      </c>
      <c r="J211" s="46">
        <v>1225.5</v>
      </c>
    </row>
    <row r="212" spans="1:10" ht="0.95" customHeight="1" thickTop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ht="18" customHeight="1" x14ac:dyDescent="0.2">
      <c r="A213" s="24" t="s">
        <v>93</v>
      </c>
      <c r="B213" s="25" t="s">
        <v>10</v>
      </c>
      <c r="C213" s="24" t="s">
        <v>11</v>
      </c>
      <c r="D213" s="24" t="s">
        <v>12</v>
      </c>
      <c r="E213" s="119" t="s">
        <v>353</v>
      </c>
      <c r="F213" s="119"/>
      <c r="G213" s="26" t="s">
        <v>13</v>
      </c>
      <c r="H213" s="25" t="s">
        <v>14</v>
      </c>
      <c r="I213" s="25" t="s">
        <v>15</v>
      </c>
      <c r="J213" s="25" t="s">
        <v>17</v>
      </c>
    </row>
    <row r="214" spans="1:10" ht="24" customHeight="1" x14ac:dyDescent="0.2">
      <c r="A214" s="27" t="s">
        <v>354</v>
      </c>
      <c r="B214" s="28" t="s">
        <v>70</v>
      </c>
      <c r="C214" s="27" t="s">
        <v>56</v>
      </c>
      <c r="D214" s="27" t="s">
        <v>71</v>
      </c>
      <c r="E214" s="120" t="s">
        <v>433</v>
      </c>
      <c r="F214" s="120"/>
      <c r="G214" s="29" t="s">
        <v>72</v>
      </c>
      <c r="H214" s="30">
        <v>1</v>
      </c>
      <c r="I214" s="31">
        <v>13.39</v>
      </c>
      <c r="J214" s="31">
        <v>13.39</v>
      </c>
    </row>
    <row r="215" spans="1:10" ht="24" customHeight="1" x14ac:dyDescent="0.2">
      <c r="A215" s="32" t="s">
        <v>356</v>
      </c>
      <c r="B215" s="33" t="s">
        <v>455</v>
      </c>
      <c r="C215" s="32" t="s">
        <v>56</v>
      </c>
      <c r="D215" s="32" t="s">
        <v>456</v>
      </c>
      <c r="E215" s="121" t="s">
        <v>433</v>
      </c>
      <c r="F215" s="121"/>
      <c r="G215" s="34" t="s">
        <v>435</v>
      </c>
      <c r="H215" s="35">
        <v>0.08</v>
      </c>
      <c r="I215" s="36">
        <v>25.35</v>
      </c>
      <c r="J215" s="36">
        <v>2.02</v>
      </c>
    </row>
    <row r="216" spans="1:10" ht="24" customHeight="1" x14ac:dyDescent="0.2">
      <c r="A216" s="32" t="s">
        <v>356</v>
      </c>
      <c r="B216" s="33" t="s">
        <v>434</v>
      </c>
      <c r="C216" s="32" t="s">
        <v>56</v>
      </c>
      <c r="D216" s="32" t="s">
        <v>365</v>
      </c>
      <c r="E216" s="121" t="s">
        <v>433</v>
      </c>
      <c r="F216" s="121"/>
      <c r="G216" s="34" t="s">
        <v>435</v>
      </c>
      <c r="H216" s="35">
        <v>0.14000000000000001</v>
      </c>
      <c r="I216" s="36">
        <v>20.54</v>
      </c>
      <c r="J216" s="36">
        <v>2.87</v>
      </c>
    </row>
    <row r="217" spans="1:10" ht="24" customHeight="1" x14ac:dyDescent="0.2">
      <c r="A217" s="37" t="s">
        <v>366</v>
      </c>
      <c r="B217" s="38" t="s">
        <v>457</v>
      </c>
      <c r="C217" s="37" t="s">
        <v>56</v>
      </c>
      <c r="D217" s="37" t="s">
        <v>458</v>
      </c>
      <c r="E217" s="117" t="s">
        <v>369</v>
      </c>
      <c r="F217" s="117"/>
      <c r="G217" s="39" t="s">
        <v>72</v>
      </c>
      <c r="H217" s="40">
        <v>1.1000000000000001</v>
      </c>
      <c r="I217" s="41">
        <v>7.46</v>
      </c>
      <c r="J217" s="41">
        <v>8.1999999999999993</v>
      </c>
    </row>
    <row r="218" spans="1:10" ht="24" customHeight="1" x14ac:dyDescent="0.2">
      <c r="A218" s="37" t="s">
        <v>366</v>
      </c>
      <c r="B218" s="38" t="s">
        <v>459</v>
      </c>
      <c r="C218" s="37" t="s">
        <v>56</v>
      </c>
      <c r="D218" s="37" t="s">
        <v>460</v>
      </c>
      <c r="E218" s="117" t="s">
        <v>369</v>
      </c>
      <c r="F218" s="117"/>
      <c r="G218" s="39" t="s">
        <v>72</v>
      </c>
      <c r="H218" s="40">
        <v>2.5000000000000001E-2</v>
      </c>
      <c r="I218" s="41">
        <v>12.09</v>
      </c>
      <c r="J218" s="41">
        <v>0.3</v>
      </c>
    </row>
    <row r="219" spans="1:10" x14ac:dyDescent="0.2">
      <c r="A219" s="42"/>
      <c r="B219" s="42"/>
      <c r="C219" s="42"/>
      <c r="D219" s="42"/>
      <c r="E219" s="42" t="s">
        <v>377</v>
      </c>
      <c r="F219" s="43">
        <v>3.17</v>
      </c>
      <c r="G219" s="42" t="s">
        <v>378</v>
      </c>
      <c r="H219" s="43">
        <v>0</v>
      </c>
      <c r="I219" s="42" t="s">
        <v>379</v>
      </c>
      <c r="J219" s="43">
        <v>3.17</v>
      </c>
    </row>
    <row r="220" spans="1:10" x14ac:dyDescent="0.2">
      <c r="A220" s="42"/>
      <c r="B220" s="42"/>
      <c r="C220" s="42"/>
      <c r="D220" s="42"/>
      <c r="E220" s="42" t="s">
        <v>380</v>
      </c>
      <c r="F220" s="43">
        <v>3.61</v>
      </c>
      <c r="G220" s="42"/>
      <c r="H220" s="118" t="s">
        <v>381</v>
      </c>
      <c r="I220" s="118"/>
      <c r="J220" s="43">
        <v>17</v>
      </c>
    </row>
    <row r="221" spans="1:10" ht="50.1" customHeight="1" thickBot="1" x14ac:dyDescent="0.25">
      <c r="A221" s="44"/>
      <c r="B221" s="44"/>
      <c r="C221" s="44"/>
      <c r="D221" s="44"/>
      <c r="E221" s="44"/>
      <c r="F221" s="44"/>
      <c r="G221" s="44" t="s">
        <v>382</v>
      </c>
      <c r="H221" s="45">
        <v>1343.28</v>
      </c>
      <c r="I221" s="44" t="s">
        <v>383</v>
      </c>
      <c r="J221" s="46">
        <v>22835.759999999998</v>
      </c>
    </row>
    <row r="222" spans="1:10" ht="0.95" customHeight="1" thickTop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ht="18" customHeight="1" x14ac:dyDescent="0.2">
      <c r="A223" s="24" t="s">
        <v>94</v>
      </c>
      <c r="B223" s="25" t="s">
        <v>10</v>
      </c>
      <c r="C223" s="24" t="s">
        <v>11</v>
      </c>
      <c r="D223" s="24" t="s">
        <v>12</v>
      </c>
      <c r="E223" s="119" t="s">
        <v>353</v>
      </c>
      <c r="F223" s="119"/>
      <c r="G223" s="26" t="s">
        <v>13</v>
      </c>
      <c r="H223" s="25" t="s">
        <v>14</v>
      </c>
      <c r="I223" s="25" t="s">
        <v>15</v>
      </c>
      <c r="J223" s="25" t="s">
        <v>17</v>
      </c>
    </row>
    <row r="224" spans="1:10" ht="26.1" customHeight="1" x14ac:dyDescent="0.2">
      <c r="A224" s="27" t="s">
        <v>354</v>
      </c>
      <c r="B224" s="28" t="s">
        <v>74</v>
      </c>
      <c r="C224" s="27" t="s">
        <v>56</v>
      </c>
      <c r="D224" s="27" t="s">
        <v>75</v>
      </c>
      <c r="E224" s="120" t="s">
        <v>433</v>
      </c>
      <c r="F224" s="120"/>
      <c r="G224" s="29" t="s">
        <v>25</v>
      </c>
      <c r="H224" s="30">
        <v>1</v>
      </c>
      <c r="I224" s="31">
        <v>93.74</v>
      </c>
      <c r="J224" s="31">
        <v>93.74</v>
      </c>
    </row>
    <row r="225" spans="1:10" ht="26.1" customHeight="1" x14ac:dyDescent="0.2">
      <c r="A225" s="32" t="s">
        <v>356</v>
      </c>
      <c r="B225" s="33" t="s">
        <v>461</v>
      </c>
      <c r="C225" s="32" t="s">
        <v>56</v>
      </c>
      <c r="D225" s="32" t="s">
        <v>386</v>
      </c>
      <c r="E225" s="121" t="s">
        <v>433</v>
      </c>
      <c r="F225" s="121"/>
      <c r="G225" s="34" t="s">
        <v>435</v>
      </c>
      <c r="H225" s="35">
        <v>1.0900000000000001</v>
      </c>
      <c r="I225" s="36">
        <v>20.440000000000001</v>
      </c>
      <c r="J225" s="36">
        <v>22.27</v>
      </c>
    </row>
    <row r="226" spans="1:10" ht="24" customHeight="1" x14ac:dyDescent="0.2">
      <c r="A226" s="32" t="s">
        <v>356</v>
      </c>
      <c r="B226" s="33" t="s">
        <v>462</v>
      </c>
      <c r="C226" s="32" t="s">
        <v>56</v>
      </c>
      <c r="D226" s="32" t="s">
        <v>463</v>
      </c>
      <c r="E226" s="121" t="s">
        <v>433</v>
      </c>
      <c r="F226" s="121"/>
      <c r="G226" s="34" t="s">
        <v>435</v>
      </c>
      <c r="H226" s="35">
        <v>0.76</v>
      </c>
      <c r="I226" s="36">
        <v>25.27</v>
      </c>
      <c r="J226" s="36">
        <v>19.2</v>
      </c>
    </row>
    <row r="227" spans="1:10" ht="24" customHeight="1" x14ac:dyDescent="0.2">
      <c r="A227" s="37" t="s">
        <v>366</v>
      </c>
      <c r="B227" s="38" t="s">
        <v>464</v>
      </c>
      <c r="C227" s="37" t="s">
        <v>56</v>
      </c>
      <c r="D227" s="37" t="s">
        <v>465</v>
      </c>
      <c r="E227" s="117" t="s">
        <v>369</v>
      </c>
      <c r="F227" s="117"/>
      <c r="G227" s="39" t="s">
        <v>466</v>
      </c>
      <c r="H227" s="40">
        <v>0.01</v>
      </c>
      <c r="I227" s="41">
        <v>96</v>
      </c>
      <c r="J227" s="41">
        <v>0.96</v>
      </c>
    </row>
    <row r="228" spans="1:10" ht="24" customHeight="1" x14ac:dyDescent="0.2">
      <c r="A228" s="37" t="s">
        <v>366</v>
      </c>
      <c r="B228" s="38" t="s">
        <v>467</v>
      </c>
      <c r="C228" s="37" t="s">
        <v>56</v>
      </c>
      <c r="D228" s="37" t="s">
        <v>468</v>
      </c>
      <c r="E228" s="117" t="s">
        <v>369</v>
      </c>
      <c r="F228" s="117"/>
      <c r="G228" s="39" t="s">
        <v>466</v>
      </c>
      <c r="H228" s="40">
        <v>0.04</v>
      </c>
      <c r="I228" s="41">
        <v>212.5</v>
      </c>
      <c r="J228" s="41">
        <v>8.5</v>
      </c>
    </row>
    <row r="229" spans="1:10" ht="24" customHeight="1" x14ac:dyDescent="0.2">
      <c r="A229" s="37" t="s">
        <v>366</v>
      </c>
      <c r="B229" s="38" t="s">
        <v>469</v>
      </c>
      <c r="C229" s="37" t="s">
        <v>56</v>
      </c>
      <c r="D229" s="37" t="s">
        <v>470</v>
      </c>
      <c r="E229" s="117" t="s">
        <v>369</v>
      </c>
      <c r="F229" s="117"/>
      <c r="G229" s="39" t="s">
        <v>25</v>
      </c>
      <c r="H229" s="40">
        <v>0.42</v>
      </c>
      <c r="I229" s="41">
        <v>57.34</v>
      </c>
      <c r="J229" s="41">
        <v>24.08</v>
      </c>
    </row>
    <row r="230" spans="1:10" ht="24" customHeight="1" x14ac:dyDescent="0.2">
      <c r="A230" s="37" t="s">
        <v>366</v>
      </c>
      <c r="B230" s="38" t="s">
        <v>471</v>
      </c>
      <c r="C230" s="37" t="s">
        <v>56</v>
      </c>
      <c r="D230" s="37" t="s">
        <v>472</v>
      </c>
      <c r="E230" s="117" t="s">
        <v>369</v>
      </c>
      <c r="F230" s="117"/>
      <c r="G230" s="39" t="s">
        <v>466</v>
      </c>
      <c r="H230" s="40">
        <v>0.06</v>
      </c>
      <c r="I230" s="41">
        <v>217.01</v>
      </c>
      <c r="J230" s="41">
        <v>13.02</v>
      </c>
    </row>
    <row r="231" spans="1:10" ht="24" customHeight="1" x14ac:dyDescent="0.2">
      <c r="A231" s="37" t="s">
        <v>366</v>
      </c>
      <c r="B231" s="38" t="s">
        <v>473</v>
      </c>
      <c r="C231" s="37" t="s">
        <v>56</v>
      </c>
      <c r="D231" s="37" t="s">
        <v>474</v>
      </c>
      <c r="E231" s="117" t="s">
        <v>369</v>
      </c>
      <c r="F231" s="117"/>
      <c r="G231" s="39" t="s">
        <v>72</v>
      </c>
      <c r="H231" s="40">
        <v>0.32</v>
      </c>
      <c r="I231" s="41">
        <v>17.27</v>
      </c>
      <c r="J231" s="41">
        <v>5.52</v>
      </c>
    </row>
    <row r="232" spans="1:10" ht="24" customHeight="1" x14ac:dyDescent="0.2">
      <c r="A232" s="37" t="s">
        <v>366</v>
      </c>
      <c r="B232" s="38" t="s">
        <v>475</v>
      </c>
      <c r="C232" s="37" t="s">
        <v>56</v>
      </c>
      <c r="D232" s="37" t="s">
        <v>476</v>
      </c>
      <c r="E232" s="117" t="s">
        <v>369</v>
      </c>
      <c r="F232" s="117"/>
      <c r="G232" s="39" t="s">
        <v>405</v>
      </c>
      <c r="H232" s="40">
        <v>0.02</v>
      </c>
      <c r="I232" s="41">
        <v>9.61</v>
      </c>
      <c r="J232" s="41">
        <v>0.19</v>
      </c>
    </row>
    <row r="233" spans="1:10" x14ac:dyDescent="0.2">
      <c r="A233" s="42"/>
      <c r="B233" s="42"/>
      <c r="C233" s="42"/>
      <c r="D233" s="42"/>
      <c r="E233" s="42" t="s">
        <v>377</v>
      </c>
      <c r="F233" s="43">
        <v>27.11</v>
      </c>
      <c r="G233" s="42" t="s">
        <v>378</v>
      </c>
      <c r="H233" s="43">
        <v>0</v>
      </c>
      <c r="I233" s="42" t="s">
        <v>379</v>
      </c>
      <c r="J233" s="43">
        <v>27.11</v>
      </c>
    </row>
    <row r="234" spans="1:10" x14ac:dyDescent="0.2">
      <c r="A234" s="42"/>
      <c r="B234" s="42"/>
      <c r="C234" s="42"/>
      <c r="D234" s="42"/>
      <c r="E234" s="42" t="s">
        <v>380</v>
      </c>
      <c r="F234" s="43">
        <v>25.33</v>
      </c>
      <c r="G234" s="42"/>
      <c r="H234" s="118" t="s">
        <v>381</v>
      </c>
      <c r="I234" s="118"/>
      <c r="J234" s="43">
        <v>119.07</v>
      </c>
    </row>
    <row r="235" spans="1:10" ht="50.1" customHeight="1" thickBot="1" x14ac:dyDescent="0.25">
      <c r="A235" s="44"/>
      <c r="B235" s="44"/>
      <c r="C235" s="44"/>
      <c r="D235" s="44"/>
      <c r="E235" s="44"/>
      <c r="F235" s="44"/>
      <c r="G235" s="44" t="s">
        <v>382</v>
      </c>
      <c r="H235" s="45">
        <v>166</v>
      </c>
      <c r="I235" s="44" t="s">
        <v>383</v>
      </c>
      <c r="J235" s="46">
        <v>19765.62</v>
      </c>
    </row>
    <row r="236" spans="1:10" ht="0.95" customHeight="1" thickTop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ht="18" customHeight="1" x14ac:dyDescent="0.2">
      <c r="A237" s="24" t="s">
        <v>95</v>
      </c>
      <c r="B237" s="25" t="s">
        <v>10</v>
      </c>
      <c r="C237" s="24" t="s">
        <v>11</v>
      </c>
      <c r="D237" s="24" t="s">
        <v>12</v>
      </c>
      <c r="E237" s="119" t="s">
        <v>353</v>
      </c>
      <c r="F237" s="119"/>
      <c r="G237" s="26" t="s">
        <v>13</v>
      </c>
      <c r="H237" s="25" t="s">
        <v>14</v>
      </c>
      <c r="I237" s="25" t="s">
        <v>15</v>
      </c>
      <c r="J237" s="25" t="s">
        <v>17</v>
      </c>
    </row>
    <row r="238" spans="1:10" ht="39" customHeight="1" x14ac:dyDescent="0.2">
      <c r="A238" s="27" t="s">
        <v>354</v>
      </c>
      <c r="B238" s="28" t="s">
        <v>77</v>
      </c>
      <c r="C238" s="27" t="s">
        <v>23</v>
      </c>
      <c r="D238" s="27" t="s">
        <v>78</v>
      </c>
      <c r="E238" s="120" t="s">
        <v>396</v>
      </c>
      <c r="F238" s="120"/>
      <c r="G238" s="29" t="s">
        <v>53</v>
      </c>
      <c r="H238" s="30">
        <v>1</v>
      </c>
      <c r="I238" s="31">
        <v>696.99</v>
      </c>
      <c r="J238" s="31">
        <v>696.99</v>
      </c>
    </row>
    <row r="239" spans="1:10" ht="24" customHeight="1" x14ac:dyDescent="0.2">
      <c r="A239" s="32" t="s">
        <v>356</v>
      </c>
      <c r="B239" s="33" t="s">
        <v>364</v>
      </c>
      <c r="C239" s="32" t="s">
        <v>23</v>
      </c>
      <c r="D239" s="32" t="s">
        <v>365</v>
      </c>
      <c r="E239" s="121" t="s">
        <v>362</v>
      </c>
      <c r="F239" s="121"/>
      <c r="G239" s="34" t="s">
        <v>363</v>
      </c>
      <c r="H239" s="35">
        <v>2.5333000000000001</v>
      </c>
      <c r="I239" s="36">
        <v>20.57</v>
      </c>
      <c r="J239" s="36">
        <v>52.1</v>
      </c>
    </row>
    <row r="240" spans="1:10" ht="26.1" customHeight="1" x14ac:dyDescent="0.2">
      <c r="A240" s="32" t="s">
        <v>356</v>
      </c>
      <c r="B240" s="33" t="s">
        <v>477</v>
      </c>
      <c r="C240" s="32" t="s">
        <v>23</v>
      </c>
      <c r="D240" s="32" t="s">
        <v>478</v>
      </c>
      <c r="E240" s="121" t="s">
        <v>362</v>
      </c>
      <c r="F240" s="121"/>
      <c r="G240" s="34" t="s">
        <v>363</v>
      </c>
      <c r="H240" s="35">
        <v>1.6046</v>
      </c>
      <c r="I240" s="36">
        <v>21.43</v>
      </c>
      <c r="J240" s="36">
        <v>34.380000000000003</v>
      </c>
    </row>
    <row r="241" spans="1:10" ht="51.95" customHeight="1" x14ac:dyDescent="0.2">
      <c r="A241" s="32" t="s">
        <v>356</v>
      </c>
      <c r="B241" s="33" t="s">
        <v>479</v>
      </c>
      <c r="C241" s="32" t="s">
        <v>23</v>
      </c>
      <c r="D241" s="32" t="s">
        <v>480</v>
      </c>
      <c r="E241" s="121" t="s">
        <v>389</v>
      </c>
      <c r="F241" s="121"/>
      <c r="G241" s="34" t="s">
        <v>390</v>
      </c>
      <c r="H241" s="35">
        <v>0.82589999999999997</v>
      </c>
      <c r="I241" s="36">
        <v>2.2999999999999998</v>
      </c>
      <c r="J241" s="36">
        <v>1.89</v>
      </c>
    </row>
    <row r="242" spans="1:10" ht="51.95" customHeight="1" x14ac:dyDescent="0.2">
      <c r="A242" s="32" t="s">
        <v>356</v>
      </c>
      <c r="B242" s="33" t="s">
        <v>481</v>
      </c>
      <c r="C242" s="32" t="s">
        <v>23</v>
      </c>
      <c r="D242" s="32" t="s">
        <v>482</v>
      </c>
      <c r="E242" s="121" t="s">
        <v>389</v>
      </c>
      <c r="F242" s="121"/>
      <c r="G242" s="34" t="s">
        <v>393</v>
      </c>
      <c r="H242" s="35">
        <v>0.77869999999999995</v>
      </c>
      <c r="I242" s="36">
        <v>0.46</v>
      </c>
      <c r="J242" s="36">
        <v>0.35</v>
      </c>
    </row>
    <row r="243" spans="1:10" ht="26.1" customHeight="1" x14ac:dyDescent="0.2">
      <c r="A243" s="37" t="s">
        <v>366</v>
      </c>
      <c r="B243" s="38" t="s">
        <v>483</v>
      </c>
      <c r="C243" s="37" t="s">
        <v>23</v>
      </c>
      <c r="D243" s="37" t="s">
        <v>484</v>
      </c>
      <c r="E243" s="117" t="s">
        <v>369</v>
      </c>
      <c r="F243" s="117"/>
      <c r="G243" s="39" t="s">
        <v>53</v>
      </c>
      <c r="H243" s="40">
        <v>0.75580000000000003</v>
      </c>
      <c r="I243" s="41">
        <v>110</v>
      </c>
      <c r="J243" s="41">
        <v>83.13</v>
      </c>
    </row>
    <row r="244" spans="1:10" ht="24" customHeight="1" x14ac:dyDescent="0.2">
      <c r="A244" s="37" t="s">
        <v>366</v>
      </c>
      <c r="B244" s="38" t="s">
        <v>485</v>
      </c>
      <c r="C244" s="37" t="s">
        <v>23</v>
      </c>
      <c r="D244" s="37" t="s">
        <v>486</v>
      </c>
      <c r="E244" s="117" t="s">
        <v>369</v>
      </c>
      <c r="F244" s="117"/>
      <c r="G244" s="39" t="s">
        <v>374</v>
      </c>
      <c r="H244" s="40">
        <v>322.97770000000003</v>
      </c>
      <c r="I244" s="41">
        <v>1.21</v>
      </c>
      <c r="J244" s="41">
        <v>390.8</v>
      </c>
    </row>
    <row r="245" spans="1:10" ht="26.1" customHeight="1" x14ac:dyDescent="0.2">
      <c r="A245" s="37" t="s">
        <v>366</v>
      </c>
      <c r="B245" s="38" t="s">
        <v>487</v>
      </c>
      <c r="C245" s="37" t="s">
        <v>23</v>
      </c>
      <c r="D245" s="37" t="s">
        <v>488</v>
      </c>
      <c r="E245" s="117" t="s">
        <v>369</v>
      </c>
      <c r="F245" s="117"/>
      <c r="G245" s="39" t="s">
        <v>53</v>
      </c>
      <c r="H245" s="40">
        <v>0.58720000000000006</v>
      </c>
      <c r="I245" s="41">
        <v>228.79</v>
      </c>
      <c r="J245" s="41">
        <v>134.34</v>
      </c>
    </row>
    <row r="246" spans="1:10" x14ac:dyDescent="0.2">
      <c r="A246" s="42"/>
      <c r="B246" s="42"/>
      <c r="C246" s="42"/>
      <c r="D246" s="42"/>
      <c r="E246" s="42" t="s">
        <v>377</v>
      </c>
      <c r="F246" s="43">
        <v>55.97</v>
      </c>
      <c r="G246" s="42" t="s">
        <v>378</v>
      </c>
      <c r="H246" s="43">
        <v>0</v>
      </c>
      <c r="I246" s="42" t="s">
        <v>379</v>
      </c>
      <c r="J246" s="43">
        <v>55.97</v>
      </c>
    </row>
    <row r="247" spans="1:10" x14ac:dyDescent="0.2">
      <c r="A247" s="42"/>
      <c r="B247" s="42"/>
      <c r="C247" s="42"/>
      <c r="D247" s="42"/>
      <c r="E247" s="42" t="s">
        <v>380</v>
      </c>
      <c r="F247" s="43">
        <v>188.39</v>
      </c>
      <c r="G247" s="42"/>
      <c r="H247" s="118" t="s">
        <v>381</v>
      </c>
      <c r="I247" s="118"/>
      <c r="J247" s="43">
        <v>885.38</v>
      </c>
    </row>
    <row r="248" spans="1:10" ht="50.1" customHeight="1" thickBot="1" x14ac:dyDescent="0.25">
      <c r="A248" s="44"/>
      <c r="B248" s="44"/>
      <c r="C248" s="44"/>
      <c r="D248" s="44"/>
      <c r="E248" s="44"/>
      <c r="F248" s="44"/>
      <c r="G248" s="44" t="s">
        <v>382</v>
      </c>
      <c r="H248" s="45">
        <v>17.420000000000002</v>
      </c>
      <c r="I248" s="44" t="s">
        <v>383</v>
      </c>
      <c r="J248" s="46">
        <v>15423.31</v>
      </c>
    </row>
    <row r="249" spans="1:10" ht="0.95" customHeight="1" thickTop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ht="18" customHeight="1" x14ac:dyDescent="0.2">
      <c r="A250" s="24" t="s">
        <v>96</v>
      </c>
      <c r="B250" s="25" t="s">
        <v>10</v>
      </c>
      <c r="C250" s="24" t="s">
        <v>11</v>
      </c>
      <c r="D250" s="24" t="s">
        <v>12</v>
      </c>
      <c r="E250" s="119" t="s">
        <v>353</v>
      </c>
      <c r="F250" s="119"/>
      <c r="G250" s="26" t="s">
        <v>13</v>
      </c>
      <c r="H250" s="25" t="s">
        <v>14</v>
      </c>
      <c r="I250" s="25" t="s">
        <v>15</v>
      </c>
      <c r="J250" s="25" t="s">
        <v>17</v>
      </c>
    </row>
    <row r="251" spans="1:10" ht="26.1" customHeight="1" x14ac:dyDescent="0.2">
      <c r="A251" s="27" t="s">
        <v>354</v>
      </c>
      <c r="B251" s="28" t="s">
        <v>80</v>
      </c>
      <c r="C251" s="27" t="s">
        <v>23</v>
      </c>
      <c r="D251" s="27" t="s">
        <v>81</v>
      </c>
      <c r="E251" s="120" t="s">
        <v>396</v>
      </c>
      <c r="F251" s="120"/>
      <c r="G251" s="29" t="s">
        <v>53</v>
      </c>
      <c r="H251" s="30">
        <v>1</v>
      </c>
      <c r="I251" s="31">
        <v>278.91000000000003</v>
      </c>
      <c r="J251" s="31">
        <v>278.91000000000003</v>
      </c>
    </row>
    <row r="252" spans="1:10" ht="24" customHeight="1" x14ac:dyDescent="0.2">
      <c r="A252" s="32" t="s">
        <v>356</v>
      </c>
      <c r="B252" s="33" t="s">
        <v>360</v>
      </c>
      <c r="C252" s="32" t="s">
        <v>23</v>
      </c>
      <c r="D252" s="32" t="s">
        <v>361</v>
      </c>
      <c r="E252" s="121" t="s">
        <v>362</v>
      </c>
      <c r="F252" s="121"/>
      <c r="G252" s="34" t="s">
        <v>363</v>
      </c>
      <c r="H252" s="35">
        <v>2.4590000000000001</v>
      </c>
      <c r="I252" s="36">
        <v>25.23</v>
      </c>
      <c r="J252" s="36">
        <v>62.04</v>
      </c>
    </row>
    <row r="253" spans="1:10" ht="24" customHeight="1" x14ac:dyDescent="0.2">
      <c r="A253" s="32" t="s">
        <v>356</v>
      </c>
      <c r="B253" s="33" t="s">
        <v>447</v>
      </c>
      <c r="C253" s="32" t="s">
        <v>23</v>
      </c>
      <c r="D253" s="32" t="s">
        <v>448</v>
      </c>
      <c r="E253" s="121" t="s">
        <v>362</v>
      </c>
      <c r="F253" s="121"/>
      <c r="G253" s="34" t="s">
        <v>363</v>
      </c>
      <c r="H253" s="35">
        <v>2.4590000000000001</v>
      </c>
      <c r="I253" s="36">
        <v>25.57</v>
      </c>
      <c r="J253" s="36">
        <v>62.87</v>
      </c>
    </row>
    <row r="254" spans="1:10" ht="24" customHeight="1" x14ac:dyDescent="0.2">
      <c r="A254" s="32" t="s">
        <v>356</v>
      </c>
      <c r="B254" s="33" t="s">
        <v>364</v>
      </c>
      <c r="C254" s="32" t="s">
        <v>23</v>
      </c>
      <c r="D254" s="32" t="s">
        <v>365</v>
      </c>
      <c r="E254" s="121" t="s">
        <v>362</v>
      </c>
      <c r="F254" s="121"/>
      <c r="G254" s="34" t="s">
        <v>363</v>
      </c>
      <c r="H254" s="35">
        <v>7.3769999999999998</v>
      </c>
      <c r="I254" s="36">
        <v>20.57</v>
      </c>
      <c r="J254" s="36">
        <v>151.74</v>
      </c>
    </row>
    <row r="255" spans="1:10" ht="39" customHeight="1" x14ac:dyDescent="0.2">
      <c r="A255" s="32" t="s">
        <v>356</v>
      </c>
      <c r="B255" s="33" t="s">
        <v>489</v>
      </c>
      <c r="C255" s="32" t="s">
        <v>23</v>
      </c>
      <c r="D255" s="32" t="s">
        <v>490</v>
      </c>
      <c r="E255" s="121" t="s">
        <v>389</v>
      </c>
      <c r="F255" s="121"/>
      <c r="G255" s="34" t="s">
        <v>390</v>
      </c>
      <c r="H255" s="35">
        <v>1.042</v>
      </c>
      <c r="I255" s="36">
        <v>1.45</v>
      </c>
      <c r="J255" s="36">
        <v>1.51</v>
      </c>
    </row>
    <row r="256" spans="1:10" ht="39" customHeight="1" x14ac:dyDescent="0.2">
      <c r="A256" s="32" t="s">
        <v>356</v>
      </c>
      <c r="B256" s="33" t="s">
        <v>491</v>
      </c>
      <c r="C256" s="32" t="s">
        <v>23</v>
      </c>
      <c r="D256" s="32" t="s">
        <v>492</v>
      </c>
      <c r="E256" s="121" t="s">
        <v>389</v>
      </c>
      <c r="F256" s="121"/>
      <c r="G256" s="34" t="s">
        <v>393</v>
      </c>
      <c r="H256" s="35">
        <v>1.417</v>
      </c>
      <c r="I256" s="36">
        <v>0.53</v>
      </c>
      <c r="J256" s="36">
        <v>0.75</v>
      </c>
    </row>
    <row r="257" spans="1:10" x14ac:dyDescent="0.2">
      <c r="A257" s="42"/>
      <c r="B257" s="42"/>
      <c r="C257" s="42"/>
      <c r="D257" s="42"/>
      <c r="E257" s="42" t="s">
        <v>377</v>
      </c>
      <c r="F257" s="43">
        <v>180.62</v>
      </c>
      <c r="G257" s="42" t="s">
        <v>378</v>
      </c>
      <c r="H257" s="43">
        <v>0</v>
      </c>
      <c r="I257" s="42" t="s">
        <v>379</v>
      </c>
      <c r="J257" s="43">
        <v>180.62</v>
      </c>
    </row>
    <row r="258" spans="1:10" x14ac:dyDescent="0.2">
      <c r="A258" s="42"/>
      <c r="B258" s="42"/>
      <c r="C258" s="42"/>
      <c r="D258" s="42"/>
      <c r="E258" s="42" t="s">
        <v>380</v>
      </c>
      <c r="F258" s="43">
        <v>75.38</v>
      </c>
      <c r="G258" s="42"/>
      <c r="H258" s="118" t="s">
        <v>381</v>
      </c>
      <c r="I258" s="118"/>
      <c r="J258" s="43">
        <v>354.29</v>
      </c>
    </row>
    <row r="259" spans="1:10" ht="50.1" customHeight="1" thickBot="1" x14ac:dyDescent="0.25">
      <c r="A259" s="44"/>
      <c r="B259" s="44"/>
      <c r="C259" s="44"/>
      <c r="D259" s="44"/>
      <c r="E259" s="44"/>
      <c r="F259" s="44"/>
      <c r="G259" s="44" t="s">
        <v>382</v>
      </c>
      <c r="H259" s="45">
        <v>17.420000000000002</v>
      </c>
      <c r="I259" s="44" t="s">
        <v>383</v>
      </c>
      <c r="J259" s="46">
        <v>6171.73</v>
      </c>
    </row>
    <row r="260" spans="1:10" ht="0.95" customHeight="1" thickTop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ht="24" customHeight="1" x14ac:dyDescent="0.2">
      <c r="A261" s="21" t="s">
        <v>97</v>
      </c>
      <c r="B261" s="21"/>
      <c r="C261" s="21"/>
      <c r="D261" s="21" t="s">
        <v>98</v>
      </c>
      <c r="E261" s="21"/>
      <c r="F261" s="122"/>
      <c r="G261" s="122"/>
      <c r="H261" s="22"/>
      <c r="I261" s="21"/>
      <c r="J261" s="23">
        <v>79237.8</v>
      </c>
    </row>
    <row r="262" spans="1:10" ht="18" customHeight="1" x14ac:dyDescent="0.2">
      <c r="A262" s="24" t="s">
        <v>99</v>
      </c>
      <c r="B262" s="25" t="s">
        <v>10</v>
      </c>
      <c r="C262" s="24" t="s">
        <v>11</v>
      </c>
      <c r="D262" s="24" t="s">
        <v>12</v>
      </c>
      <c r="E262" s="119" t="s">
        <v>353</v>
      </c>
      <c r="F262" s="119"/>
      <c r="G262" s="26" t="s">
        <v>13</v>
      </c>
      <c r="H262" s="25" t="s">
        <v>14</v>
      </c>
      <c r="I262" s="25" t="s">
        <v>15</v>
      </c>
      <c r="J262" s="25" t="s">
        <v>17</v>
      </c>
    </row>
    <row r="263" spans="1:10" ht="39" customHeight="1" x14ac:dyDescent="0.2">
      <c r="A263" s="27" t="s">
        <v>354</v>
      </c>
      <c r="B263" s="28" t="s">
        <v>100</v>
      </c>
      <c r="C263" s="27" t="s">
        <v>23</v>
      </c>
      <c r="D263" s="27" t="s">
        <v>101</v>
      </c>
      <c r="E263" s="120" t="s">
        <v>505</v>
      </c>
      <c r="F263" s="120"/>
      <c r="G263" s="29" t="s">
        <v>25</v>
      </c>
      <c r="H263" s="30">
        <v>1</v>
      </c>
      <c r="I263" s="31">
        <v>79.89</v>
      </c>
      <c r="J263" s="31">
        <v>79.89</v>
      </c>
    </row>
    <row r="264" spans="1:10" ht="51.95" customHeight="1" x14ac:dyDescent="0.2">
      <c r="A264" s="32" t="s">
        <v>356</v>
      </c>
      <c r="B264" s="33" t="s">
        <v>506</v>
      </c>
      <c r="C264" s="32" t="s">
        <v>23</v>
      </c>
      <c r="D264" s="32" t="s">
        <v>507</v>
      </c>
      <c r="E264" s="121" t="s">
        <v>362</v>
      </c>
      <c r="F264" s="121"/>
      <c r="G264" s="34" t="s">
        <v>53</v>
      </c>
      <c r="H264" s="35">
        <v>8.6999999999999994E-3</v>
      </c>
      <c r="I264" s="36">
        <v>813.21</v>
      </c>
      <c r="J264" s="36">
        <v>7.07</v>
      </c>
    </row>
    <row r="265" spans="1:10" ht="24" customHeight="1" x14ac:dyDescent="0.2">
      <c r="A265" s="32" t="s">
        <v>356</v>
      </c>
      <c r="B265" s="33" t="s">
        <v>447</v>
      </c>
      <c r="C265" s="32" t="s">
        <v>23</v>
      </c>
      <c r="D265" s="32" t="s">
        <v>448</v>
      </c>
      <c r="E265" s="121" t="s">
        <v>362</v>
      </c>
      <c r="F265" s="121"/>
      <c r="G265" s="34" t="s">
        <v>363</v>
      </c>
      <c r="H265" s="35">
        <v>0.73</v>
      </c>
      <c r="I265" s="36">
        <v>25.57</v>
      </c>
      <c r="J265" s="36">
        <v>18.66</v>
      </c>
    </row>
    <row r="266" spans="1:10" ht="24" customHeight="1" x14ac:dyDescent="0.2">
      <c r="A266" s="32" t="s">
        <v>356</v>
      </c>
      <c r="B266" s="33" t="s">
        <v>364</v>
      </c>
      <c r="C266" s="32" t="s">
        <v>23</v>
      </c>
      <c r="D266" s="32" t="s">
        <v>365</v>
      </c>
      <c r="E266" s="121" t="s">
        <v>362</v>
      </c>
      <c r="F266" s="121"/>
      <c r="G266" s="34" t="s">
        <v>363</v>
      </c>
      <c r="H266" s="35">
        <v>0.36499999999999999</v>
      </c>
      <c r="I266" s="36">
        <v>20.57</v>
      </c>
      <c r="J266" s="36">
        <v>7.5</v>
      </c>
    </row>
    <row r="267" spans="1:10" ht="26.1" customHeight="1" x14ac:dyDescent="0.2">
      <c r="A267" s="37" t="s">
        <v>366</v>
      </c>
      <c r="B267" s="38" t="s">
        <v>508</v>
      </c>
      <c r="C267" s="37" t="s">
        <v>23</v>
      </c>
      <c r="D267" s="37" t="s">
        <v>509</v>
      </c>
      <c r="E267" s="117" t="s">
        <v>369</v>
      </c>
      <c r="F267" s="117"/>
      <c r="G267" s="39" t="s">
        <v>42</v>
      </c>
      <c r="H267" s="40">
        <v>13.6</v>
      </c>
      <c r="I267" s="41">
        <v>3.33</v>
      </c>
      <c r="J267" s="41">
        <v>45.28</v>
      </c>
    </row>
    <row r="268" spans="1:10" ht="39" customHeight="1" x14ac:dyDescent="0.2">
      <c r="A268" s="37" t="s">
        <v>366</v>
      </c>
      <c r="B268" s="38" t="s">
        <v>510</v>
      </c>
      <c r="C268" s="37" t="s">
        <v>23</v>
      </c>
      <c r="D268" s="37" t="s">
        <v>511</v>
      </c>
      <c r="E268" s="117" t="s">
        <v>369</v>
      </c>
      <c r="F268" s="117"/>
      <c r="G268" s="39" t="s">
        <v>29</v>
      </c>
      <c r="H268" s="40">
        <v>0.42</v>
      </c>
      <c r="I268" s="41">
        <v>2.78</v>
      </c>
      <c r="J268" s="41">
        <v>1.1599999999999999</v>
      </c>
    </row>
    <row r="269" spans="1:10" ht="24" customHeight="1" x14ac:dyDescent="0.2">
      <c r="A269" s="37" t="s">
        <v>366</v>
      </c>
      <c r="B269" s="38" t="s">
        <v>512</v>
      </c>
      <c r="C269" s="37" t="s">
        <v>23</v>
      </c>
      <c r="D269" s="37" t="s">
        <v>513</v>
      </c>
      <c r="E269" s="117" t="s">
        <v>369</v>
      </c>
      <c r="F269" s="117"/>
      <c r="G269" s="39" t="s">
        <v>514</v>
      </c>
      <c r="H269" s="40">
        <v>5.0000000000000001E-3</v>
      </c>
      <c r="I269" s="41">
        <v>44.07</v>
      </c>
      <c r="J269" s="41">
        <v>0.22</v>
      </c>
    </row>
    <row r="270" spans="1:10" x14ac:dyDescent="0.2">
      <c r="A270" s="42"/>
      <c r="B270" s="42"/>
      <c r="C270" s="42"/>
      <c r="D270" s="42"/>
      <c r="E270" s="42" t="s">
        <v>377</v>
      </c>
      <c r="F270" s="43">
        <v>18.12</v>
      </c>
      <c r="G270" s="42" t="s">
        <v>378</v>
      </c>
      <c r="H270" s="43">
        <v>0</v>
      </c>
      <c r="I270" s="42" t="s">
        <v>379</v>
      </c>
      <c r="J270" s="43">
        <v>18.12</v>
      </c>
    </row>
    <row r="271" spans="1:10" x14ac:dyDescent="0.2">
      <c r="A271" s="42"/>
      <c r="B271" s="42"/>
      <c r="C271" s="42"/>
      <c r="D271" s="42"/>
      <c r="E271" s="42" t="s">
        <v>380</v>
      </c>
      <c r="F271" s="43">
        <v>21.59</v>
      </c>
      <c r="G271" s="42"/>
      <c r="H271" s="118" t="s">
        <v>381</v>
      </c>
      <c r="I271" s="118"/>
      <c r="J271" s="43">
        <v>101.48</v>
      </c>
    </row>
    <row r="272" spans="1:10" ht="50.1" customHeight="1" thickBot="1" x14ac:dyDescent="0.25">
      <c r="A272" s="44"/>
      <c r="B272" s="44"/>
      <c r="C272" s="44"/>
      <c r="D272" s="44"/>
      <c r="E272" s="44"/>
      <c r="F272" s="44"/>
      <c r="G272" s="44" t="s">
        <v>382</v>
      </c>
      <c r="H272" s="45">
        <v>542.1</v>
      </c>
      <c r="I272" s="44" t="s">
        <v>383</v>
      </c>
      <c r="J272" s="46">
        <v>55012.3</v>
      </c>
    </row>
    <row r="273" spans="1:10" ht="0.95" customHeight="1" thickTop="1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ht="18" customHeight="1" x14ac:dyDescent="0.2">
      <c r="A274" s="24" t="s">
        <v>102</v>
      </c>
      <c r="B274" s="25" t="s">
        <v>10</v>
      </c>
      <c r="C274" s="24" t="s">
        <v>11</v>
      </c>
      <c r="D274" s="24" t="s">
        <v>12</v>
      </c>
      <c r="E274" s="119" t="s">
        <v>353</v>
      </c>
      <c r="F274" s="119"/>
      <c r="G274" s="26" t="s">
        <v>13</v>
      </c>
      <c r="H274" s="25" t="s">
        <v>14</v>
      </c>
      <c r="I274" s="25" t="s">
        <v>15</v>
      </c>
      <c r="J274" s="25" t="s">
        <v>17</v>
      </c>
    </row>
    <row r="275" spans="1:10" ht="24" customHeight="1" x14ac:dyDescent="0.2">
      <c r="A275" s="27" t="s">
        <v>354</v>
      </c>
      <c r="B275" s="28" t="s">
        <v>103</v>
      </c>
      <c r="C275" s="27" t="s">
        <v>56</v>
      </c>
      <c r="D275" s="27" t="s">
        <v>104</v>
      </c>
      <c r="E275" s="120" t="s">
        <v>433</v>
      </c>
      <c r="F275" s="120"/>
      <c r="G275" s="29" t="s">
        <v>25</v>
      </c>
      <c r="H275" s="30">
        <v>1</v>
      </c>
      <c r="I275" s="31">
        <v>139.68</v>
      </c>
      <c r="J275" s="31">
        <v>139.68</v>
      </c>
    </row>
    <row r="276" spans="1:10" ht="24" customHeight="1" x14ac:dyDescent="0.2">
      <c r="A276" s="32" t="s">
        <v>356</v>
      </c>
      <c r="B276" s="33" t="s">
        <v>515</v>
      </c>
      <c r="C276" s="32" t="s">
        <v>56</v>
      </c>
      <c r="D276" s="32" t="s">
        <v>516</v>
      </c>
      <c r="E276" s="121" t="s">
        <v>433</v>
      </c>
      <c r="F276" s="121"/>
      <c r="G276" s="34" t="s">
        <v>53</v>
      </c>
      <c r="H276" s="35">
        <v>0.03</v>
      </c>
      <c r="I276" s="36">
        <v>549.1</v>
      </c>
      <c r="J276" s="36">
        <v>16.47</v>
      </c>
    </row>
    <row r="277" spans="1:10" ht="24" customHeight="1" x14ac:dyDescent="0.2">
      <c r="A277" s="32" t="s">
        <v>356</v>
      </c>
      <c r="B277" s="33" t="s">
        <v>517</v>
      </c>
      <c r="C277" s="32" t="s">
        <v>56</v>
      </c>
      <c r="D277" s="32" t="s">
        <v>448</v>
      </c>
      <c r="E277" s="121" t="s">
        <v>433</v>
      </c>
      <c r="F277" s="121"/>
      <c r="G277" s="34" t="s">
        <v>435</v>
      </c>
      <c r="H277" s="35">
        <v>2.2000000000000002</v>
      </c>
      <c r="I277" s="36">
        <v>25.53</v>
      </c>
      <c r="J277" s="36">
        <v>56.16</v>
      </c>
    </row>
    <row r="278" spans="1:10" ht="24" customHeight="1" x14ac:dyDescent="0.2">
      <c r="A278" s="32" t="s">
        <v>356</v>
      </c>
      <c r="B278" s="33" t="s">
        <v>434</v>
      </c>
      <c r="C278" s="32" t="s">
        <v>56</v>
      </c>
      <c r="D278" s="32" t="s">
        <v>365</v>
      </c>
      <c r="E278" s="121" t="s">
        <v>433</v>
      </c>
      <c r="F278" s="121"/>
      <c r="G278" s="34" t="s">
        <v>435</v>
      </c>
      <c r="H278" s="35">
        <v>1.1000000000000001</v>
      </c>
      <c r="I278" s="36">
        <v>20.54</v>
      </c>
      <c r="J278" s="36">
        <v>22.59</v>
      </c>
    </row>
    <row r="279" spans="1:10" ht="24" customHeight="1" x14ac:dyDescent="0.2">
      <c r="A279" s="37" t="s">
        <v>366</v>
      </c>
      <c r="B279" s="38" t="s">
        <v>518</v>
      </c>
      <c r="C279" s="37" t="s">
        <v>56</v>
      </c>
      <c r="D279" s="37" t="s">
        <v>519</v>
      </c>
      <c r="E279" s="117" t="s">
        <v>369</v>
      </c>
      <c r="F279" s="117"/>
      <c r="G279" s="39" t="s">
        <v>192</v>
      </c>
      <c r="H279" s="40">
        <v>57</v>
      </c>
      <c r="I279" s="41">
        <v>0.78</v>
      </c>
      <c r="J279" s="41">
        <v>44.46</v>
      </c>
    </row>
    <row r="280" spans="1:10" x14ac:dyDescent="0.2">
      <c r="A280" s="42"/>
      <c r="B280" s="42"/>
      <c r="C280" s="42"/>
      <c r="D280" s="42"/>
      <c r="E280" s="42" t="s">
        <v>377</v>
      </c>
      <c r="F280" s="43">
        <v>55.23</v>
      </c>
      <c r="G280" s="42" t="s">
        <v>378</v>
      </c>
      <c r="H280" s="43">
        <v>0</v>
      </c>
      <c r="I280" s="42" t="s">
        <v>379</v>
      </c>
      <c r="J280" s="43">
        <v>55.23</v>
      </c>
    </row>
    <row r="281" spans="1:10" x14ac:dyDescent="0.2">
      <c r="A281" s="42"/>
      <c r="B281" s="42"/>
      <c r="C281" s="42"/>
      <c r="D281" s="42"/>
      <c r="E281" s="42" t="s">
        <v>380</v>
      </c>
      <c r="F281" s="43">
        <v>37.75</v>
      </c>
      <c r="G281" s="42"/>
      <c r="H281" s="118" t="s">
        <v>381</v>
      </c>
      <c r="I281" s="118"/>
      <c r="J281" s="43">
        <v>177.43</v>
      </c>
    </row>
    <row r="282" spans="1:10" ht="50.1" customHeight="1" thickBot="1" x14ac:dyDescent="0.25">
      <c r="A282" s="44"/>
      <c r="B282" s="44"/>
      <c r="C282" s="44"/>
      <c r="D282" s="44"/>
      <c r="E282" s="44"/>
      <c r="F282" s="44"/>
      <c r="G282" s="44" t="s">
        <v>382</v>
      </c>
      <c r="H282" s="45">
        <v>25.28</v>
      </c>
      <c r="I282" s="44" t="s">
        <v>383</v>
      </c>
      <c r="J282" s="46">
        <v>4485.43</v>
      </c>
    </row>
    <row r="283" spans="1:10" ht="0.95" customHeight="1" thickTop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ht="18" customHeight="1" x14ac:dyDescent="0.2">
      <c r="A284" s="24" t="s">
        <v>105</v>
      </c>
      <c r="B284" s="25" t="s">
        <v>10</v>
      </c>
      <c r="C284" s="24" t="s">
        <v>11</v>
      </c>
      <c r="D284" s="24" t="s">
        <v>12</v>
      </c>
      <c r="E284" s="119" t="s">
        <v>353</v>
      </c>
      <c r="F284" s="119"/>
      <c r="G284" s="26" t="s">
        <v>13</v>
      </c>
      <c r="H284" s="25" t="s">
        <v>14</v>
      </c>
      <c r="I284" s="25" t="s">
        <v>15</v>
      </c>
      <c r="J284" s="25" t="s">
        <v>17</v>
      </c>
    </row>
    <row r="285" spans="1:10" ht="51.95" customHeight="1" x14ac:dyDescent="0.2">
      <c r="A285" s="27" t="s">
        <v>354</v>
      </c>
      <c r="B285" s="28" t="s">
        <v>106</v>
      </c>
      <c r="C285" s="27" t="s">
        <v>23</v>
      </c>
      <c r="D285" s="27" t="s">
        <v>107</v>
      </c>
      <c r="E285" s="120" t="s">
        <v>520</v>
      </c>
      <c r="F285" s="120"/>
      <c r="G285" s="29" t="s">
        <v>25</v>
      </c>
      <c r="H285" s="30">
        <v>1</v>
      </c>
      <c r="I285" s="31">
        <v>7.62</v>
      </c>
      <c r="J285" s="31">
        <v>7.62</v>
      </c>
    </row>
    <row r="286" spans="1:10" ht="39" customHeight="1" x14ac:dyDescent="0.2">
      <c r="A286" s="32" t="s">
        <v>356</v>
      </c>
      <c r="B286" s="33" t="s">
        <v>521</v>
      </c>
      <c r="C286" s="32" t="s">
        <v>23</v>
      </c>
      <c r="D286" s="32" t="s">
        <v>522</v>
      </c>
      <c r="E286" s="121" t="s">
        <v>362</v>
      </c>
      <c r="F286" s="121"/>
      <c r="G286" s="34" t="s">
        <v>53</v>
      </c>
      <c r="H286" s="35">
        <v>3.7000000000000002E-3</v>
      </c>
      <c r="I286" s="36">
        <v>842.8</v>
      </c>
      <c r="J286" s="36">
        <v>3.11</v>
      </c>
    </row>
    <row r="287" spans="1:10" ht="24" customHeight="1" x14ac:dyDescent="0.2">
      <c r="A287" s="32" t="s">
        <v>356</v>
      </c>
      <c r="B287" s="33" t="s">
        <v>447</v>
      </c>
      <c r="C287" s="32" t="s">
        <v>23</v>
      </c>
      <c r="D287" s="32" t="s">
        <v>448</v>
      </c>
      <c r="E287" s="121" t="s">
        <v>362</v>
      </c>
      <c r="F287" s="121"/>
      <c r="G287" s="34" t="s">
        <v>363</v>
      </c>
      <c r="H287" s="35">
        <v>0.1394</v>
      </c>
      <c r="I287" s="36">
        <v>25.57</v>
      </c>
      <c r="J287" s="36">
        <v>3.56</v>
      </c>
    </row>
    <row r="288" spans="1:10" ht="24" customHeight="1" x14ac:dyDescent="0.2">
      <c r="A288" s="32" t="s">
        <v>356</v>
      </c>
      <c r="B288" s="33" t="s">
        <v>364</v>
      </c>
      <c r="C288" s="32" t="s">
        <v>23</v>
      </c>
      <c r="D288" s="32" t="s">
        <v>365</v>
      </c>
      <c r="E288" s="121" t="s">
        <v>362</v>
      </c>
      <c r="F288" s="121"/>
      <c r="G288" s="34" t="s">
        <v>363</v>
      </c>
      <c r="H288" s="35">
        <v>4.65E-2</v>
      </c>
      <c r="I288" s="36">
        <v>20.57</v>
      </c>
      <c r="J288" s="36">
        <v>0.95</v>
      </c>
    </row>
    <row r="289" spans="1:10" x14ac:dyDescent="0.2">
      <c r="A289" s="42"/>
      <c r="B289" s="42"/>
      <c r="C289" s="42"/>
      <c r="D289" s="42"/>
      <c r="E289" s="42" t="s">
        <v>377</v>
      </c>
      <c r="F289" s="43">
        <v>3.57</v>
      </c>
      <c r="G289" s="42" t="s">
        <v>378</v>
      </c>
      <c r="H289" s="43">
        <v>0</v>
      </c>
      <c r="I289" s="42" t="s">
        <v>379</v>
      </c>
      <c r="J289" s="43">
        <v>3.57</v>
      </c>
    </row>
    <row r="290" spans="1:10" x14ac:dyDescent="0.2">
      <c r="A290" s="42"/>
      <c r="B290" s="42"/>
      <c r="C290" s="42"/>
      <c r="D290" s="42"/>
      <c r="E290" s="42" t="s">
        <v>380</v>
      </c>
      <c r="F290" s="43">
        <v>2.0499999999999998</v>
      </c>
      <c r="G290" s="42"/>
      <c r="H290" s="118" t="s">
        <v>381</v>
      </c>
      <c r="I290" s="118"/>
      <c r="J290" s="43">
        <v>9.67</v>
      </c>
    </row>
    <row r="291" spans="1:10" ht="50.1" customHeight="1" thickBot="1" x14ac:dyDescent="0.25">
      <c r="A291" s="44"/>
      <c r="B291" s="44"/>
      <c r="C291" s="44"/>
      <c r="D291" s="44"/>
      <c r="E291" s="44"/>
      <c r="F291" s="44"/>
      <c r="G291" s="44" t="s">
        <v>382</v>
      </c>
      <c r="H291" s="45">
        <v>1084.2</v>
      </c>
      <c r="I291" s="44" t="s">
        <v>383</v>
      </c>
      <c r="J291" s="46">
        <v>10484.209999999999</v>
      </c>
    </row>
    <row r="292" spans="1:10" ht="0.95" customHeight="1" thickTop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ht="18" customHeight="1" x14ac:dyDescent="0.2">
      <c r="A293" s="24" t="s">
        <v>108</v>
      </c>
      <c r="B293" s="25" t="s">
        <v>10</v>
      </c>
      <c r="C293" s="24" t="s">
        <v>11</v>
      </c>
      <c r="D293" s="24" t="s">
        <v>12</v>
      </c>
      <c r="E293" s="119" t="s">
        <v>353</v>
      </c>
      <c r="F293" s="119"/>
      <c r="G293" s="26" t="s">
        <v>13</v>
      </c>
      <c r="H293" s="25" t="s">
        <v>14</v>
      </c>
      <c r="I293" s="25" t="s">
        <v>15</v>
      </c>
      <c r="J293" s="25" t="s">
        <v>17</v>
      </c>
    </row>
    <row r="294" spans="1:10" ht="24" customHeight="1" x14ac:dyDescent="0.2">
      <c r="A294" s="27" t="s">
        <v>354</v>
      </c>
      <c r="B294" s="28" t="s">
        <v>109</v>
      </c>
      <c r="C294" s="27" t="s">
        <v>56</v>
      </c>
      <c r="D294" s="27" t="s">
        <v>110</v>
      </c>
      <c r="E294" s="120" t="s">
        <v>433</v>
      </c>
      <c r="F294" s="120"/>
      <c r="G294" s="29" t="s">
        <v>25</v>
      </c>
      <c r="H294" s="30">
        <v>1</v>
      </c>
      <c r="I294" s="31">
        <v>44.27</v>
      </c>
      <c r="J294" s="31">
        <v>44.27</v>
      </c>
    </row>
    <row r="295" spans="1:10" ht="24" customHeight="1" x14ac:dyDescent="0.2">
      <c r="A295" s="32" t="s">
        <v>356</v>
      </c>
      <c r="B295" s="33" t="s">
        <v>515</v>
      </c>
      <c r="C295" s="32" t="s">
        <v>56</v>
      </c>
      <c r="D295" s="32" t="s">
        <v>516</v>
      </c>
      <c r="E295" s="121" t="s">
        <v>433</v>
      </c>
      <c r="F295" s="121"/>
      <c r="G295" s="34" t="s">
        <v>53</v>
      </c>
      <c r="H295" s="35">
        <v>0.03</v>
      </c>
      <c r="I295" s="36">
        <v>549.1</v>
      </c>
      <c r="J295" s="36">
        <v>16.47</v>
      </c>
    </row>
    <row r="296" spans="1:10" ht="24" customHeight="1" x14ac:dyDescent="0.2">
      <c r="A296" s="32" t="s">
        <v>356</v>
      </c>
      <c r="B296" s="33" t="s">
        <v>523</v>
      </c>
      <c r="C296" s="32" t="s">
        <v>56</v>
      </c>
      <c r="D296" s="32" t="s">
        <v>524</v>
      </c>
      <c r="E296" s="121" t="s">
        <v>433</v>
      </c>
      <c r="F296" s="121"/>
      <c r="G296" s="34" t="s">
        <v>435</v>
      </c>
      <c r="H296" s="35">
        <v>0.52</v>
      </c>
      <c r="I296" s="36">
        <v>20.58</v>
      </c>
      <c r="J296" s="36">
        <v>10.7</v>
      </c>
    </row>
    <row r="297" spans="1:10" ht="24" customHeight="1" x14ac:dyDescent="0.2">
      <c r="A297" s="32" t="s">
        <v>356</v>
      </c>
      <c r="B297" s="33" t="s">
        <v>517</v>
      </c>
      <c r="C297" s="32" t="s">
        <v>56</v>
      </c>
      <c r="D297" s="32" t="s">
        <v>448</v>
      </c>
      <c r="E297" s="121" t="s">
        <v>433</v>
      </c>
      <c r="F297" s="121"/>
      <c r="G297" s="34" t="s">
        <v>435</v>
      </c>
      <c r="H297" s="35">
        <v>0.67</v>
      </c>
      <c r="I297" s="36">
        <v>25.53</v>
      </c>
      <c r="J297" s="36">
        <v>17.100000000000001</v>
      </c>
    </row>
    <row r="298" spans="1:10" x14ac:dyDescent="0.2">
      <c r="A298" s="42"/>
      <c r="B298" s="42"/>
      <c r="C298" s="42"/>
      <c r="D298" s="42"/>
      <c r="E298" s="42" t="s">
        <v>377</v>
      </c>
      <c r="F298" s="43">
        <v>20.83</v>
      </c>
      <c r="G298" s="42" t="s">
        <v>378</v>
      </c>
      <c r="H298" s="43">
        <v>0</v>
      </c>
      <c r="I298" s="42" t="s">
        <v>379</v>
      </c>
      <c r="J298" s="43">
        <v>20.83</v>
      </c>
    </row>
    <row r="299" spans="1:10" x14ac:dyDescent="0.2">
      <c r="A299" s="42"/>
      <c r="B299" s="42"/>
      <c r="C299" s="42"/>
      <c r="D299" s="42"/>
      <c r="E299" s="42" t="s">
        <v>380</v>
      </c>
      <c r="F299" s="43">
        <v>11.96</v>
      </c>
      <c r="G299" s="42"/>
      <c r="H299" s="118" t="s">
        <v>381</v>
      </c>
      <c r="I299" s="118"/>
      <c r="J299" s="43">
        <v>56.23</v>
      </c>
    </row>
    <row r="300" spans="1:10" ht="50.1" customHeight="1" thickBot="1" x14ac:dyDescent="0.25">
      <c r="A300" s="44"/>
      <c r="B300" s="44"/>
      <c r="C300" s="44"/>
      <c r="D300" s="44"/>
      <c r="E300" s="44"/>
      <c r="F300" s="44"/>
      <c r="G300" s="44" t="s">
        <v>382</v>
      </c>
      <c r="H300" s="45">
        <v>41.17</v>
      </c>
      <c r="I300" s="44" t="s">
        <v>383</v>
      </c>
      <c r="J300" s="46">
        <v>2314.98</v>
      </c>
    </row>
    <row r="301" spans="1:10" ht="0.95" customHeight="1" thickTop="1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ht="18" customHeight="1" x14ac:dyDescent="0.2">
      <c r="A302" s="24" t="s">
        <v>111</v>
      </c>
      <c r="B302" s="25" t="s">
        <v>10</v>
      </c>
      <c r="C302" s="24" t="s">
        <v>11</v>
      </c>
      <c r="D302" s="24" t="s">
        <v>12</v>
      </c>
      <c r="E302" s="119" t="s">
        <v>353</v>
      </c>
      <c r="F302" s="119"/>
      <c r="G302" s="26" t="s">
        <v>13</v>
      </c>
      <c r="H302" s="25" t="s">
        <v>14</v>
      </c>
      <c r="I302" s="25" t="s">
        <v>15</v>
      </c>
      <c r="J302" s="25" t="s">
        <v>17</v>
      </c>
    </row>
    <row r="303" spans="1:10" ht="24" customHeight="1" x14ac:dyDescent="0.2">
      <c r="A303" s="27" t="s">
        <v>354</v>
      </c>
      <c r="B303" s="28" t="s">
        <v>112</v>
      </c>
      <c r="C303" s="27" t="s">
        <v>56</v>
      </c>
      <c r="D303" s="27" t="s">
        <v>113</v>
      </c>
      <c r="E303" s="120" t="s">
        <v>433</v>
      </c>
      <c r="F303" s="120"/>
      <c r="G303" s="29" t="s">
        <v>25</v>
      </c>
      <c r="H303" s="30">
        <v>1</v>
      </c>
      <c r="I303" s="31">
        <v>38.01</v>
      </c>
      <c r="J303" s="31">
        <v>38.01</v>
      </c>
    </row>
    <row r="304" spans="1:10" ht="24" customHeight="1" x14ac:dyDescent="0.2">
      <c r="A304" s="32" t="s">
        <v>356</v>
      </c>
      <c r="B304" s="33" t="s">
        <v>515</v>
      </c>
      <c r="C304" s="32" t="s">
        <v>56</v>
      </c>
      <c r="D304" s="32" t="s">
        <v>516</v>
      </c>
      <c r="E304" s="121" t="s">
        <v>433</v>
      </c>
      <c r="F304" s="121"/>
      <c r="G304" s="34" t="s">
        <v>53</v>
      </c>
      <c r="H304" s="35">
        <v>0.03</v>
      </c>
      <c r="I304" s="36">
        <v>549.1</v>
      </c>
      <c r="J304" s="36">
        <v>16.47</v>
      </c>
    </row>
    <row r="305" spans="1:10" ht="24" customHeight="1" x14ac:dyDescent="0.2">
      <c r="A305" s="32" t="s">
        <v>356</v>
      </c>
      <c r="B305" s="33" t="s">
        <v>523</v>
      </c>
      <c r="C305" s="32" t="s">
        <v>56</v>
      </c>
      <c r="D305" s="32" t="s">
        <v>524</v>
      </c>
      <c r="E305" s="121" t="s">
        <v>433</v>
      </c>
      <c r="F305" s="121"/>
      <c r="G305" s="34" t="s">
        <v>435</v>
      </c>
      <c r="H305" s="35">
        <v>0.34</v>
      </c>
      <c r="I305" s="36">
        <v>20.58</v>
      </c>
      <c r="J305" s="36">
        <v>6.99</v>
      </c>
    </row>
    <row r="306" spans="1:10" ht="24" customHeight="1" x14ac:dyDescent="0.2">
      <c r="A306" s="32" t="s">
        <v>356</v>
      </c>
      <c r="B306" s="33" t="s">
        <v>517</v>
      </c>
      <c r="C306" s="32" t="s">
        <v>56</v>
      </c>
      <c r="D306" s="32" t="s">
        <v>448</v>
      </c>
      <c r="E306" s="121" t="s">
        <v>433</v>
      </c>
      <c r="F306" s="121"/>
      <c r="G306" s="34" t="s">
        <v>435</v>
      </c>
      <c r="H306" s="35">
        <v>0.56999999999999995</v>
      </c>
      <c r="I306" s="36">
        <v>25.53</v>
      </c>
      <c r="J306" s="36">
        <v>14.55</v>
      </c>
    </row>
    <row r="307" spans="1:10" x14ac:dyDescent="0.2">
      <c r="A307" s="42"/>
      <c r="B307" s="42"/>
      <c r="C307" s="42"/>
      <c r="D307" s="42"/>
      <c r="E307" s="42" t="s">
        <v>377</v>
      </c>
      <c r="F307" s="43">
        <v>16.79</v>
      </c>
      <c r="G307" s="42" t="s">
        <v>378</v>
      </c>
      <c r="H307" s="43">
        <v>0</v>
      </c>
      <c r="I307" s="42" t="s">
        <v>379</v>
      </c>
      <c r="J307" s="43">
        <v>16.79</v>
      </c>
    </row>
    <row r="308" spans="1:10" x14ac:dyDescent="0.2">
      <c r="A308" s="42"/>
      <c r="B308" s="42"/>
      <c r="C308" s="42"/>
      <c r="D308" s="42"/>
      <c r="E308" s="42" t="s">
        <v>380</v>
      </c>
      <c r="F308" s="43">
        <v>10.27</v>
      </c>
      <c r="G308" s="42"/>
      <c r="H308" s="118" t="s">
        <v>381</v>
      </c>
      <c r="I308" s="118"/>
      <c r="J308" s="43">
        <v>48.28</v>
      </c>
    </row>
    <row r="309" spans="1:10" ht="50.1" customHeight="1" thickBot="1" x14ac:dyDescent="0.25">
      <c r="A309" s="44"/>
      <c r="B309" s="44"/>
      <c r="C309" s="44"/>
      <c r="D309" s="44"/>
      <c r="E309" s="44"/>
      <c r="F309" s="44"/>
      <c r="G309" s="44" t="s">
        <v>382</v>
      </c>
      <c r="H309" s="45">
        <v>51.3</v>
      </c>
      <c r="I309" s="44" t="s">
        <v>383</v>
      </c>
      <c r="J309" s="46">
        <v>2476.7600000000002</v>
      </c>
    </row>
    <row r="310" spans="1:10" ht="0.95" customHeight="1" thickTop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ht="18" customHeight="1" x14ac:dyDescent="0.2">
      <c r="A311" s="24" t="s">
        <v>114</v>
      </c>
      <c r="B311" s="25" t="s">
        <v>10</v>
      </c>
      <c r="C311" s="24" t="s">
        <v>11</v>
      </c>
      <c r="D311" s="24" t="s">
        <v>12</v>
      </c>
      <c r="E311" s="119" t="s">
        <v>353</v>
      </c>
      <c r="F311" s="119"/>
      <c r="G311" s="26" t="s">
        <v>13</v>
      </c>
      <c r="H311" s="25" t="s">
        <v>14</v>
      </c>
      <c r="I311" s="25" t="s">
        <v>15</v>
      </c>
      <c r="J311" s="25" t="s">
        <v>17</v>
      </c>
    </row>
    <row r="312" spans="1:10" ht="39" customHeight="1" x14ac:dyDescent="0.2">
      <c r="A312" s="27" t="s">
        <v>354</v>
      </c>
      <c r="B312" s="28" t="s">
        <v>115</v>
      </c>
      <c r="C312" s="27" t="s">
        <v>23</v>
      </c>
      <c r="D312" s="27" t="s">
        <v>116</v>
      </c>
      <c r="E312" s="120" t="s">
        <v>520</v>
      </c>
      <c r="F312" s="120"/>
      <c r="G312" s="29" t="s">
        <v>25</v>
      </c>
      <c r="H312" s="30">
        <v>1</v>
      </c>
      <c r="I312" s="31">
        <v>68.510000000000005</v>
      </c>
      <c r="J312" s="31">
        <v>68.510000000000005</v>
      </c>
    </row>
    <row r="313" spans="1:10" ht="26.1" customHeight="1" x14ac:dyDescent="0.2">
      <c r="A313" s="32" t="s">
        <v>356</v>
      </c>
      <c r="B313" s="33" t="s">
        <v>525</v>
      </c>
      <c r="C313" s="32" t="s">
        <v>23</v>
      </c>
      <c r="D313" s="32" t="s">
        <v>526</v>
      </c>
      <c r="E313" s="121" t="s">
        <v>362</v>
      </c>
      <c r="F313" s="121"/>
      <c r="G313" s="34" t="s">
        <v>363</v>
      </c>
      <c r="H313" s="35">
        <v>0.6794</v>
      </c>
      <c r="I313" s="36">
        <v>25.44</v>
      </c>
      <c r="J313" s="36">
        <v>17.28</v>
      </c>
    </row>
    <row r="314" spans="1:10" ht="24" customHeight="1" x14ac:dyDescent="0.2">
      <c r="A314" s="32" t="s">
        <v>356</v>
      </c>
      <c r="B314" s="33" t="s">
        <v>364</v>
      </c>
      <c r="C314" s="32" t="s">
        <v>23</v>
      </c>
      <c r="D314" s="32" t="s">
        <v>365</v>
      </c>
      <c r="E314" s="121" t="s">
        <v>362</v>
      </c>
      <c r="F314" s="121"/>
      <c r="G314" s="34" t="s">
        <v>363</v>
      </c>
      <c r="H314" s="35">
        <v>0.30890000000000001</v>
      </c>
      <c r="I314" s="36">
        <v>20.57</v>
      </c>
      <c r="J314" s="36">
        <v>6.35</v>
      </c>
    </row>
    <row r="315" spans="1:10" ht="26.1" customHeight="1" x14ac:dyDescent="0.2">
      <c r="A315" s="37" t="s">
        <v>366</v>
      </c>
      <c r="B315" s="38" t="s">
        <v>527</v>
      </c>
      <c r="C315" s="37" t="s">
        <v>23</v>
      </c>
      <c r="D315" s="37" t="s">
        <v>528</v>
      </c>
      <c r="E315" s="117" t="s">
        <v>369</v>
      </c>
      <c r="F315" s="117"/>
      <c r="G315" s="39" t="s">
        <v>25</v>
      </c>
      <c r="H315" s="40">
        <v>1.0618000000000001</v>
      </c>
      <c r="I315" s="41">
        <v>36.03</v>
      </c>
      <c r="J315" s="41">
        <v>38.25</v>
      </c>
    </row>
    <row r="316" spans="1:10" ht="24" customHeight="1" x14ac:dyDescent="0.2">
      <c r="A316" s="37" t="s">
        <v>366</v>
      </c>
      <c r="B316" s="38" t="s">
        <v>529</v>
      </c>
      <c r="C316" s="37" t="s">
        <v>23</v>
      </c>
      <c r="D316" s="37" t="s">
        <v>530</v>
      </c>
      <c r="E316" s="117" t="s">
        <v>369</v>
      </c>
      <c r="F316" s="117"/>
      <c r="G316" s="39" t="s">
        <v>374</v>
      </c>
      <c r="H316" s="40">
        <v>4.91</v>
      </c>
      <c r="I316" s="41">
        <v>0.9</v>
      </c>
      <c r="J316" s="41">
        <v>4.41</v>
      </c>
    </row>
    <row r="317" spans="1:10" ht="24" customHeight="1" x14ac:dyDescent="0.2">
      <c r="A317" s="37" t="s">
        <v>366</v>
      </c>
      <c r="B317" s="38" t="s">
        <v>531</v>
      </c>
      <c r="C317" s="37" t="s">
        <v>23</v>
      </c>
      <c r="D317" s="37" t="s">
        <v>532</v>
      </c>
      <c r="E317" s="117" t="s">
        <v>369</v>
      </c>
      <c r="F317" s="117"/>
      <c r="G317" s="39" t="s">
        <v>374</v>
      </c>
      <c r="H317" s="40">
        <v>0.42199999999999999</v>
      </c>
      <c r="I317" s="41">
        <v>5.28</v>
      </c>
      <c r="J317" s="41">
        <v>2.2200000000000002</v>
      </c>
    </row>
    <row r="318" spans="1:10" x14ac:dyDescent="0.2">
      <c r="A318" s="42"/>
      <c r="B318" s="42"/>
      <c r="C318" s="42"/>
      <c r="D318" s="42"/>
      <c r="E318" s="42" t="s">
        <v>377</v>
      </c>
      <c r="F318" s="43">
        <v>15.84</v>
      </c>
      <c r="G318" s="42" t="s">
        <v>378</v>
      </c>
      <c r="H318" s="43">
        <v>0</v>
      </c>
      <c r="I318" s="42" t="s">
        <v>379</v>
      </c>
      <c r="J318" s="43">
        <v>15.84</v>
      </c>
    </row>
    <row r="319" spans="1:10" x14ac:dyDescent="0.2">
      <c r="A319" s="42"/>
      <c r="B319" s="42"/>
      <c r="C319" s="42"/>
      <c r="D319" s="42"/>
      <c r="E319" s="42" t="s">
        <v>380</v>
      </c>
      <c r="F319" s="43">
        <v>18.510000000000002</v>
      </c>
      <c r="G319" s="42"/>
      <c r="H319" s="118" t="s">
        <v>381</v>
      </c>
      <c r="I319" s="118"/>
      <c r="J319" s="43">
        <v>87.02</v>
      </c>
    </row>
    <row r="320" spans="1:10" ht="50.1" customHeight="1" thickBot="1" x14ac:dyDescent="0.25">
      <c r="A320" s="44"/>
      <c r="B320" s="44"/>
      <c r="C320" s="44"/>
      <c r="D320" s="44"/>
      <c r="E320" s="44"/>
      <c r="F320" s="44"/>
      <c r="G320" s="44" t="s">
        <v>382</v>
      </c>
      <c r="H320" s="45">
        <v>51.3</v>
      </c>
      <c r="I320" s="44" t="s">
        <v>383</v>
      </c>
      <c r="J320" s="46">
        <v>4464.12</v>
      </c>
    </row>
    <row r="321" spans="1:10" ht="0.95" customHeight="1" thickTop="1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ht="24" customHeight="1" x14ac:dyDescent="0.2">
      <c r="A322" s="21" t="s">
        <v>117</v>
      </c>
      <c r="B322" s="21"/>
      <c r="C322" s="21"/>
      <c r="D322" s="21" t="s">
        <v>118</v>
      </c>
      <c r="E322" s="21"/>
      <c r="F322" s="122"/>
      <c r="G322" s="122"/>
      <c r="H322" s="22"/>
      <c r="I322" s="21"/>
      <c r="J322" s="23">
        <v>84555.199999999997</v>
      </c>
    </row>
    <row r="323" spans="1:10" ht="18" customHeight="1" x14ac:dyDescent="0.2">
      <c r="A323" s="24" t="s">
        <v>119</v>
      </c>
      <c r="B323" s="25" t="s">
        <v>10</v>
      </c>
      <c r="C323" s="24" t="s">
        <v>11</v>
      </c>
      <c r="D323" s="24" t="s">
        <v>12</v>
      </c>
      <c r="E323" s="119" t="s">
        <v>353</v>
      </c>
      <c r="F323" s="119"/>
      <c r="G323" s="26" t="s">
        <v>13</v>
      </c>
      <c r="H323" s="25" t="s">
        <v>14</v>
      </c>
      <c r="I323" s="25" t="s">
        <v>15</v>
      </c>
      <c r="J323" s="25" t="s">
        <v>17</v>
      </c>
    </row>
    <row r="324" spans="1:10" ht="51.95" customHeight="1" x14ac:dyDescent="0.2">
      <c r="A324" s="27" t="s">
        <v>354</v>
      </c>
      <c r="B324" s="28" t="s">
        <v>120</v>
      </c>
      <c r="C324" s="27" t="s">
        <v>23</v>
      </c>
      <c r="D324" s="27" t="s">
        <v>121</v>
      </c>
      <c r="E324" s="120" t="s">
        <v>533</v>
      </c>
      <c r="F324" s="120"/>
      <c r="G324" s="29" t="s">
        <v>25</v>
      </c>
      <c r="H324" s="30">
        <v>1</v>
      </c>
      <c r="I324" s="31">
        <v>59.62</v>
      </c>
      <c r="J324" s="31">
        <v>59.62</v>
      </c>
    </row>
    <row r="325" spans="1:10" ht="39" customHeight="1" x14ac:dyDescent="0.2">
      <c r="A325" s="32" t="s">
        <v>356</v>
      </c>
      <c r="B325" s="33" t="s">
        <v>534</v>
      </c>
      <c r="C325" s="32" t="s">
        <v>23</v>
      </c>
      <c r="D325" s="32" t="s">
        <v>535</v>
      </c>
      <c r="E325" s="121" t="s">
        <v>362</v>
      </c>
      <c r="F325" s="121"/>
      <c r="G325" s="34" t="s">
        <v>53</v>
      </c>
      <c r="H325" s="35">
        <v>6.0699999999999997E-2</v>
      </c>
      <c r="I325" s="36">
        <v>814.24</v>
      </c>
      <c r="J325" s="36">
        <v>49.42</v>
      </c>
    </row>
    <row r="326" spans="1:10" ht="24" customHeight="1" x14ac:dyDescent="0.2">
      <c r="A326" s="32" t="s">
        <v>356</v>
      </c>
      <c r="B326" s="33" t="s">
        <v>447</v>
      </c>
      <c r="C326" s="32" t="s">
        <v>23</v>
      </c>
      <c r="D326" s="32" t="s">
        <v>448</v>
      </c>
      <c r="E326" s="121" t="s">
        <v>362</v>
      </c>
      <c r="F326" s="121"/>
      <c r="G326" s="34" t="s">
        <v>363</v>
      </c>
      <c r="H326" s="35">
        <v>0.28499999999999998</v>
      </c>
      <c r="I326" s="36">
        <v>25.57</v>
      </c>
      <c r="J326" s="36">
        <v>7.28</v>
      </c>
    </row>
    <row r="327" spans="1:10" ht="24" customHeight="1" x14ac:dyDescent="0.2">
      <c r="A327" s="32" t="s">
        <v>356</v>
      </c>
      <c r="B327" s="33" t="s">
        <v>364</v>
      </c>
      <c r="C327" s="32" t="s">
        <v>23</v>
      </c>
      <c r="D327" s="32" t="s">
        <v>365</v>
      </c>
      <c r="E327" s="121" t="s">
        <v>362</v>
      </c>
      <c r="F327" s="121"/>
      <c r="G327" s="34" t="s">
        <v>363</v>
      </c>
      <c r="H327" s="35">
        <v>0.14199999999999999</v>
      </c>
      <c r="I327" s="36">
        <v>20.57</v>
      </c>
      <c r="J327" s="36">
        <v>2.92</v>
      </c>
    </row>
    <row r="328" spans="1:10" x14ac:dyDescent="0.2">
      <c r="A328" s="42"/>
      <c r="B328" s="42"/>
      <c r="C328" s="42"/>
      <c r="D328" s="42"/>
      <c r="E328" s="42" t="s">
        <v>377</v>
      </c>
      <c r="F328" s="43">
        <v>11.17</v>
      </c>
      <c r="G328" s="42" t="s">
        <v>378</v>
      </c>
      <c r="H328" s="43">
        <v>0</v>
      </c>
      <c r="I328" s="42" t="s">
        <v>379</v>
      </c>
      <c r="J328" s="43">
        <v>11.17</v>
      </c>
    </row>
    <row r="329" spans="1:10" x14ac:dyDescent="0.2">
      <c r="A329" s="42"/>
      <c r="B329" s="42"/>
      <c r="C329" s="42"/>
      <c r="D329" s="42"/>
      <c r="E329" s="42" t="s">
        <v>380</v>
      </c>
      <c r="F329" s="43">
        <v>16.11</v>
      </c>
      <c r="G329" s="42"/>
      <c r="H329" s="118" t="s">
        <v>381</v>
      </c>
      <c r="I329" s="118"/>
      <c r="J329" s="43">
        <v>75.73</v>
      </c>
    </row>
    <row r="330" spans="1:10" ht="50.1" customHeight="1" thickBot="1" x14ac:dyDescent="0.25">
      <c r="A330" s="44"/>
      <c r="B330" s="44"/>
      <c r="C330" s="44"/>
      <c r="D330" s="44"/>
      <c r="E330" s="44"/>
      <c r="F330" s="44"/>
      <c r="G330" s="44" t="s">
        <v>382</v>
      </c>
      <c r="H330" s="45">
        <v>236.5</v>
      </c>
      <c r="I330" s="44" t="s">
        <v>383</v>
      </c>
      <c r="J330" s="46">
        <v>17910.14</v>
      </c>
    </row>
    <row r="331" spans="1:10" ht="0.95" customHeight="1" thickTop="1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ht="18" customHeight="1" x14ac:dyDescent="0.2">
      <c r="A332" s="24" t="s">
        <v>122</v>
      </c>
      <c r="B332" s="25" t="s">
        <v>10</v>
      </c>
      <c r="C332" s="24" t="s">
        <v>11</v>
      </c>
      <c r="D332" s="24" t="s">
        <v>12</v>
      </c>
      <c r="E332" s="119" t="s">
        <v>353</v>
      </c>
      <c r="F332" s="119"/>
      <c r="G332" s="26" t="s">
        <v>13</v>
      </c>
      <c r="H332" s="25" t="s">
        <v>14</v>
      </c>
      <c r="I332" s="25" t="s">
        <v>15</v>
      </c>
      <c r="J332" s="25" t="s">
        <v>17</v>
      </c>
    </row>
    <row r="333" spans="1:10" ht="24" customHeight="1" x14ac:dyDescent="0.2">
      <c r="A333" s="27" t="s">
        <v>354</v>
      </c>
      <c r="B333" s="28" t="s">
        <v>123</v>
      </c>
      <c r="C333" s="27" t="s">
        <v>56</v>
      </c>
      <c r="D333" s="27" t="s">
        <v>124</v>
      </c>
      <c r="E333" s="120" t="s">
        <v>433</v>
      </c>
      <c r="F333" s="120"/>
      <c r="G333" s="29" t="s">
        <v>25</v>
      </c>
      <c r="H333" s="30">
        <v>1</v>
      </c>
      <c r="I333" s="31">
        <v>40.43</v>
      </c>
      <c r="J333" s="31">
        <v>40.43</v>
      </c>
    </row>
    <row r="334" spans="1:10" ht="24" customHeight="1" x14ac:dyDescent="0.2">
      <c r="A334" s="32" t="s">
        <v>356</v>
      </c>
      <c r="B334" s="33" t="s">
        <v>517</v>
      </c>
      <c r="C334" s="32" t="s">
        <v>56</v>
      </c>
      <c r="D334" s="32" t="s">
        <v>448</v>
      </c>
      <c r="E334" s="121" t="s">
        <v>433</v>
      </c>
      <c r="F334" s="121"/>
      <c r="G334" s="34" t="s">
        <v>435</v>
      </c>
      <c r="H334" s="35">
        <v>0.25</v>
      </c>
      <c r="I334" s="36">
        <v>25.53</v>
      </c>
      <c r="J334" s="36">
        <v>6.38</v>
      </c>
    </row>
    <row r="335" spans="1:10" ht="24" customHeight="1" x14ac:dyDescent="0.2">
      <c r="A335" s="32" t="s">
        <v>356</v>
      </c>
      <c r="B335" s="33" t="s">
        <v>434</v>
      </c>
      <c r="C335" s="32" t="s">
        <v>56</v>
      </c>
      <c r="D335" s="32" t="s">
        <v>365</v>
      </c>
      <c r="E335" s="121" t="s">
        <v>433</v>
      </c>
      <c r="F335" s="121"/>
      <c r="G335" s="34" t="s">
        <v>435</v>
      </c>
      <c r="H335" s="35">
        <v>0.6</v>
      </c>
      <c r="I335" s="36">
        <v>20.54</v>
      </c>
      <c r="J335" s="36">
        <v>12.32</v>
      </c>
    </row>
    <row r="336" spans="1:10" ht="24" customHeight="1" x14ac:dyDescent="0.2">
      <c r="A336" s="37" t="s">
        <v>366</v>
      </c>
      <c r="B336" s="38" t="s">
        <v>536</v>
      </c>
      <c r="C336" s="37" t="s">
        <v>56</v>
      </c>
      <c r="D336" s="37" t="s">
        <v>537</v>
      </c>
      <c r="E336" s="117" t="s">
        <v>369</v>
      </c>
      <c r="F336" s="117"/>
      <c r="G336" s="39" t="s">
        <v>538</v>
      </c>
      <c r="H336" s="40">
        <v>0.31</v>
      </c>
      <c r="I336" s="41">
        <v>55.95</v>
      </c>
      <c r="J336" s="41">
        <v>17.34</v>
      </c>
    </row>
    <row r="337" spans="1:10" ht="24" customHeight="1" x14ac:dyDescent="0.2">
      <c r="A337" s="37" t="s">
        <v>366</v>
      </c>
      <c r="B337" s="38" t="s">
        <v>539</v>
      </c>
      <c r="C337" s="37" t="s">
        <v>56</v>
      </c>
      <c r="D337" s="37" t="s">
        <v>540</v>
      </c>
      <c r="E337" s="117" t="s">
        <v>369</v>
      </c>
      <c r="F337" s="117"/>
      <c r="G337" s="39" t="s">
        <v>53</v>
      </c>
      <c r="H337" s="40">
        <v>3.6600000000000001E-2</v>
      </c>
      <c r="I337" s="41">
        <v>120</v>
      </c>
      <c r="J337" s="41">
        <v>4.3899999999999997</v>
      </c>
    </row>
    <row r="338" spans="1:10" x14ac:dyDescent="0.2">
      <c r="A338" s="42"/>
      <c r="B338" s="42"/>
      <c r="C338" s="42"/>
      <c r="D338" s="42"/>
      <c r="E338" s="42" t="s">
        <v>377</v>
      </c>
      <c r="F338" s="43">
        <v>12.05</v>
      </c>
      <c r="G338" s="42" t="s">
        <v>378</v>
      </c>
      <c r="H338" s="43">
        <v>0</v>
      </c>
      <c r="I338" s="42" t="s">
        <v>379</v>
      </c>
      <c r="J338" s="43">
        <v>12.05</v>
      </c>
    </row>
    <row r="339" spans="1:10" x14ac:dyDescent="0.2">
      <c r="A339" s="42"/>
      <c r="B339" s="42"/>
      <c r="C339" s="42"/>
      <c r="D339" s="42"/>
      <c r="E339" s="42" t="s">
        <v>380</v>
      </c>
      <c r="F339" s="43">
        <v>10.92</v>
      </c>
      <c r="G339" s="42"/>
      <c r="H339" s="118" t="s">
        <v>381</v>
      </c>
      <c r="I339" s="118"/>
      <c r="J339" s="43">
        <v>51.35</v>
      </c>
    </row>
    <row r="340" spans="1:10" ht="50.1" customHeight="1" thickBot="1" x14ac:dyDescent="0.25">
      <c r="A340" s="44"/>
      <c r="B340" s="44"/>
      <c r="C340" s="44"/>
      <c r="D340" s="44"/>
      <c r="E340" s="44"/>
      <c r="F340" s="44"/>
      <c r="G340" s="44" t="s">
        <v>382</v>
      </c>
      <c r="H340" s="45">
        <v>236.5</v>
      </c>
      <c r="I340" s="44" t="s">
        <v>383</v>
      </c>
      <c r="J340" s="46">
        <v>12144.27</v>
      </c>
    </row>
    <row r="341" spans="1:10" ht="0.95" customHeight="1" thickTop="1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ht="18" customHeight="1" x14ac:dyDescent="0.2">
      <c r="A342" s="24" t="s">
        <v>125</v>
      </c>
      <c r="B342" s="25" t="s">
        <v>10</v>
      </c>
      <c r="C342" s="24" t="s">
        <v>11</v>
      </c>
      <c r="D342" s="24" t="s">
        <v>12</v>
      </c>
      <c r="E342" s="119" t="s">
        <v>353</v>
      </c>
      <c r="F342" s="119"/>
      <c r="G342" s="26" t="s">
        <v>13</v>
      </c>
      <c r="H342" s="25" t="s">
        <v>14</v>
      </c>
      <c r="I342" s="25" t="s">
        <v>15</v>
      </c>
      <c r="J342" s="25" t="s">
        <v>17</v>
      </c>
    </row>
    <row r="343" spans="1:10" ht="26.1" customHeight="1" x14ac:dyDescent="0.2">
      <c r="A343" s="27" t="s">
        <v>354</v>
      </c>
      <c r="B343" s="28" t="s">
        <v>126</v>
      </c>
      <c r="C343" s="27" t="s">
        <v>56</v>
      </c>
      <c r="D343" s="27" t="s">
        <v>127</v>
      </c>
      <c r="E343" s="120" t="s">
        <v>433</v>
      </c>
      <c r="F343" s="120"/>
      <c r="G343" s="29" t="s">
        <v>25</v>
      </c>
      <c r="H343" s="30">
        <v>1</v>
      </c>
      <c r="I343" s="31">
        <v>65.069999999999993</v>
      </c>
      <c r="J343" s="31">
        <v>65.069999999999993</v>
      </c>
    </row>
    <row r="344" spans="1:10" ht="24" customHeight="1" x14ac:dyDescent="0.2">
      <c r="A344" s="32" t="s">
        <v>356</v>
      </c>
      <c r="B344" s="33" t="s">
        <v>523</v>
      </c>
      <c r="C344" s="32" t="s">
        <v>56</v>
      </c>
      <c r="D344" s="32" t="s">
        <v>524</v>
      </c>
      <c r="E344" s="121" t="s">
        <v>433</v>
      </c>
      <c r="F344" s="121"/>
      <c r="G344" s="34" t="s">
        <v>435</v>
      </c>
      <c r="H344" s="35">
        <v>0.12</v>
      </c>
      <c r="I344" s="36">
        <v>20.58</v>
      </c>
      <c r="J344" s="36">
        <v>2.46</v>
      </c>
    </row>
    <row r="345" spans="1:10" ht="24" customHeight="1" x14ac:dyDescent="0.2">
      <c r="A345" s="32" t="s">
        <v>356</v>
      </c>
      <c r="B345" s="33" t="s">
        <v>517</v>
      </c>
      <c r="C345" s="32" t="s">
        <v>56</v>
      </c>
      <c r="D345" s="32" t="s">
        <v>448</v>
      </c>
      <c r="E345" s="121" t="s">
        <v>433</v>
      </c>
      <c r="F345" s="121"/>
      <c r="G345" s="34" t="s">
        <v>435</v>
      </c>
      <c r="H345" s="35">
        <v>0.55000000000000004</v>
      </c>
      <c r="I345" s="36">
        <v>25.53</v>
      </c>
      <c r="J345" s="36">
        <v>14.04</v>
      </c>
    </row>
    <row r="346" spans="1:10" ht="24" customHeight="1" x14ac:dyDescent="0.2">
      <c r="A346" s="37" t="s">
        <v>366</v>
      </c>
      <c r="B346" s="38" t="s">
        <v>541</v>
      </c>
      <c r="C346" s="37" t="s">
        <v>56</v>
      </c>
      <c r="D346" s="37" t="s">
        <v>542</v>
      </c>
      <c r="E346" s="117" t="s">
        <v>369</v>
      </c>
      <c r="F346" s="117"/>
      <c r="G346" s="39" t="s">
        <v>72</v>
      </c>
      <c r="H346" s="40">
        <v>4</v>
      </c>
      <c r="I346" s="41">
        <v>1.5</v>
      </c>
      <c r="J346" s="41">
        <v>6</v>
      </c>
    </row>
    <row r="347" spans="1:10" ht="26.1" customHeight="1" x14ac:dyDescent="0.2">
      <c r="A347" s="37" t="s">
        <v>366</v>
      </c>
      <c r="B347" s="38" t="s">
        <v>543</v>
      </c>
      <c r="C347" s="37" t="s">
        <v>56</v>
      </c>
      <c r="D347" s="37" t="s">
        <v>544</v>
      </c>
      <c r="E347" s="117" t="s">
        <v>369</v>
      </c>
      <c r="F347" s="117"/>
      <c r="G347" s="39" t="s">
        <v>72</v>
      </c>
      <c r="H347" s="40">
        <v>0.33</v>
      </c>
      <c r="I347" s="41">
        <v>6.21</v>
      </c>
      <c r="J347" s="41">
        <v>2.04</v>
      </c>
    </row>
    <row r="348" spans="1:10" ht="24" customHeight="1" x14ac:dyDescent="0.2">
      <c r="A348" s="37" t="s">
        <v>366</v>
      </c>
      <c r="B348" s="38" t="s">
        <v>545</v>
      </c>
      <c r="C348" s="37" t="s">
        <v>56</v>
      </c>
      <c r="D348" s="37" t="s">
        <v>546</v>
      </c>
      <c r="E348" s="117" t="s">
        <v>369</v>
      </c>
      <c r="F348" s="117"/>
      <c r="G348" s="39" t="s">
        <v>25</v>
      </c>
      <c r="H348" s="40">
        <v>1.05</v>
      </c>
      <c r="I348" s="41">
        <v>38.6</v>
      </c>
      <c r="J348" s="41">
        <v>40.53</v>
      </c>
    </row>
    <row r="349" spans="1:10" x14ac:dyDescent="0.2">
      <c r="A349" s="42"/>
      <c r="B349" s="42"/>
      <c r="C349" s="42"/>
      <c r="D349" s="42"/>
      <c r="E349" s="42" t="s">
        <v>377</v>
      </c>
      <c r="F349" s="43">
        <v>11.21</v>
      </c>
      <c r="G349" s="42" t="s">
        <v>378</v>
      </c>
      <c r="H349" s="43">
        <v>0</v>
      </c>
      <c r="I349" s="42" t="s">
        <v>379</v>
      </c>
      <c r="J349" s="43">
        <v>11.21</v>
      </c>
    </row>
    <row r="350" spans="1:10" x14ac:dyDescent="0.2">
      <c r="A350" s="42"/>
      <c r="B350" s="42"/>
      <c r="C350" s="42"/>
      <c r="D350" s="42"/>
      <c r="E350" s="42" t="s">
        <v>380</v>
      </c>
      <c r="F350" s="43">
        <v>17.579999999999998</v>
      </c>
      <c r="G350" s="42"/>
      <c r="H350" s="118" t="s">
        <v>381</v>
      </c>
      <c r="I350" s="118"/>
      <c r="J350" s="43">
        <v>82.65</v>
      </c>
    </row>
    <row r="351" spans="1:10" ht="50.1" customHeight="1" thickBot="1" x14ac:dyDescent="0.25">
      <c r="A351" s="44"/>
      <c r="B351" s="44"/>
      <c r="C351" s="44"/>
      <c r="D351" s="44"/>
      <c r="E351" s="44"/>
      <c r="F351" s="44"/>
      <c r="G351" s="44" t="s">
        <v>382</v>
      </c>
      <c r="H351" s="45">
        <v>44.09</v>
      </c>
      <c r="I351" s="44" t="s">
        <v>383</v>
      </c>
      <c r="J351" s="46">
        <v>3644.03</v>
      </c>
    </row>
    <row r="352" spans="1:10" ht="0.95" customHeight="1" thickTop="1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ht="18" customHeight="1" x14ac:dyDescent="0.2">
      <c r="A353" s="24" t="s">
        <v>128</v>
      </c>
      <c r="B353" s="25" t="s">
        <v>10</v>
      </c>
      <c r="C353" s="24" t="s">
        <v>11</v>
      </c>
      <c r="D353" s="24" t="s">
        <v>12</v>
      </c>
      <c r="E353" s="119" t="s">
        <v>353</v>
      </c>
      <c r="F353" s="119"/>
      <c r="G353" s="26" t="s">
        <v>13</v>
      </c>
      <c r="H353" s="25" t="s">
        <v>14</v>
      </c>
      <c r="I353" s="25" t="s">
        <v>15</v>
      </c>
      <c r="J353" s="25" t="s">
        <v>17</v>
      </c>
    </row>
    <row r="354" spans="1:10" ht="24" customHeight="1" x14ac:dyDescent="0.2">
      <c r="A354" s="27" t="s">
        <v>354</v>
      </c>
      <c r="B354" s="28" t="s">
        <v>129</v>
      </c>
      <c r="C354" s="27" t="s">
        <v>56</v>
      </c>
      <c r="D354" s="27" t="s">
        <v>130</v>
      </c>
      <c r="E354" s="120" t="s">
        <v>433</v>
      </c>
      <c r="F354" s="120"/>
      <c r="G354" s="29" t="s">
        <v>25</v>
      </c>
      <c r="H354" s="30">
        <v>1</v>
      </c>
      <c r="I354" s="31">
        <v>126.2</v>
      </c>
      <c r="J354" s="31">
        <v>126.2</v>
      </c>
    </row>
    <row r="355" spans="1:10" ht="24" customHeight="1" x14ac:dyDescent="0.2">
      <c r="A355" s="32" t="s">
        <v>356</v>
      </c>
      <c r="B355" s="33" t="s">
        <v>517</v>
      </c>
      <c r="C355" s="32" t="s">
        <v>56</v>
      </c>
      <c r="D355" s="32" t="s">
        <v>448</v>
      </c>
      <c r="E355" s="121" t="s">
        <v>433</v>
      </c>
      <c r="F355" s="121"/>
      <c r="G355" s="34" t="s">
        <v>435</v>
      </c>
      <c r="H355" s="35">
        <v>0.17</v>
      </c>
      <c r="I355" s="36">
        <v>25.53</v>
      </c>
      <c r="J355" s="36">
        <v>4.34</v>
      </c>
    </row>
    <row r="356" spans="1:10" ht="24" customHeight="1" x14ac:dyDescent="0.2">
      <c r="A356" s="32" t="s">
        <v>356</v>
      </c>
      <c r="B356" s="33" t="s">
        <v>434</v>
      </c>
      <c r="C356" s="32" t="s">
        <v>56</v>
      </c>
      <c r="D356" s="32" t="s">
        <v>365</v>
      </c>
      <c r="E356" s="121" t="s">
        <v>433</v>
      </c>
      <c r="F356" s="121"/>
      <c r="G356" s="34" t="s">
        <v>435</v>
      </c>
      <c r="H356" s="35">
        <v>0.17</v>
      </c>
      <c r="I356" s="36">
        <v>20.54</v>
      </c>
      <c r="J356" s="36">
        <v>3.49</v>
      </c>
    </row>
    <row r="357" spans="1:10" ht="24" customHeight="1" x14ac:dyDescent="0.2">
      <c r="A357" s="37" t="s">
        <v>366</v>
      </c>
      <c r="B357" s="38" t="s">
        <v>547</v>
      </c>
      <c r="C357" s="37" t="s">
        <v>56</v>
      </c>
      <c r="D357" s="37" t="s">
        <v>548</v>
      </c>
      <c r="E357" s="117" t="s">
        <v>369</v>
      </c>
      <c r="F357" s="117"/>
      <c r="G357" s="39" t="s">
        <v>25</v>
      </c>
      <c r="H357" s="40">
        <v>1.05</v>
      </c>
      <c r="I357" s="41">
        <v>105.19</v>
      </c>
      <c r="J357" s="41">
        <v>110.44</v>
      </c>
    </row>
    <row r="358" spans="1:10" ht="24" customHeight="1" x14ac:dyDescent="0.2">
      <c r="A358" s="37" t="s">
        <v>366</v>
      </c>
      <c r="B358" s="38" t="s">
        <v>549</v>
      </c>
      <c r="C358" s="37" t="s">
        <v>56</v>
      </c>
      <c r="D358" s="37" t="s">
        <v>550</v>
      </c>
      <c r="E358" s="117" t="s">
        <v>369</v>
      </c>
      <c r="F358" s="117"/>
      <c r="G358" s="39" t="s">
        <v>405</v>
      </c>
      <c r="H358" s="40">
        <v>0.18</v>
      </c>
      <c r="I358" s="41">
        <v>44.07</v>
      </c>
      <c r="J358" s="41">
        <v>7.93</v>
      </c>
    </row>
    <row r="359" spans="1:10" x14ac:dyDescent="0.2">
      <c r="A359" s="42"/>
      <c r="B359" s="42"/>
      <c r="C359" s="42"/>
      <c r="D359" s="42"/>
      <c r="E359" s="42" t="s">
        <v>377</v>
      </c>
      <c r="F359" s="43">
        <v>5.15</v>
      </c>
      <c r="G359" s="42" t="s">
        <v>378</v>
      </c>
      <c r="H359" s="43">
        <v>0</v>
      </c>
      <c r="I359" s="42" t="s">
        <v>379</v>
      </c>
      <c r="J359" s="43">
        <v>5.15</v>
      </c>
    </row>
    <row r="360" spans="1:10" x14ac:dyDescent="0.2">
      <c r="A360" s="42"/>
      <c r="B360" s="42"/>
      <c r="C360" s="42"/>
      <c r="D360" s="42"/>
      <c r="E360" s="42" t="s">
        <v>380</v>
      </c>
      <c r="F360" s="43">
        <v>34.11</v>
      </c>
      <c r="G360" s="42"/>
      <c r="H360" s="118" t="s">
        <v>381</v>
      </c>
      <c r="I360" s="118"/>
      <c r="J360" s="43">
        <v>160.31</v>
      </c>
    </row>
    <row r="361" spans="1:10" ht="50.1" customHeight="1" thickBot="1" x14ac:dyDescent="0.25">
      <c r="A361" s="44"/>
      <c r="B361" s="44"/>
      <c r="C361" s="44"/>
      <c r="D361" s="44"/>
      <c r="E361" s="44"/>
      <c r="F361" s="44"/>
      <c r="G361" s="44" t="s">
        <v>382</v>
      </c>
      <c r="H361" s="45">
        <v>36</v>
      </c>
      <c r="I361" s="44" t="s">
        <v>383</v>
      </c>
      <c r="J361" s="46">
        <v>5771.16</v>
      </c>
    </row>
    <row r="362" spans="1:10" ht="0.95" customHeight="1" thickTop="1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ht="18" customHeight="1" x14ac:dyDescent="0.2">
      <c r="A363" s="24" t="s">
        <v>131</v>
      </c>
      <c r="B363" s="25" t="s">
        <v>10</v>
      </c>
      <c r="C363" s="24" t="s">
        <v>11</v>
      </c>
      <c r="D363" s="24" t="s">
        <v>12</v>
      </c>
      <c r="E363" s="119" t="s">
        <v>353</v>
      </c>
      <c r="F363" s="119"/>
      <c r="G363" s="26" t="s">
        <v>13</v>
      </c>
      <c r="H363" s="25" t="s">
        <v>14</v>
      </c>
      <c r="I363" s="25" t="s">
        <v>15</v>
      </c>
      <c r="J363" s="25" t="s">
        <v>17</v>
      </c>
    </row>
    <row r="364" spans="1:10" ht="24" customHeight="1" x14ac:dyDescent="0.2">
      <c r="A364" s="27" t="s">
        <v>354</v>
      </c>
      <c r="B364" s="28" t="s">
        <v>132</v>
      </c>
      <c r="C364" s="27" t="s">
        <v>56</v>
      </c>
      <c r="D364" s="27" t="s">
        <v>133</v>
      </c>
      <c r="E364" s="120" t="s">
        <v>433</v>
      </c>
      <c r="F364" s="120"/>
      <c r="G364" s="29" t="s">
        <v>25</v>
      </c>
      <c r="H364" s="30">
        <v>1</v>
      </c>
      <c r="I364" s="31">
        <v>139.09</v>
      </c>
      <c r="J364" s="31">
        <v>139.09</v>
      </c>
    </row>
    <row r="365" spans="1:10" ht="24" customHeight="1" x14ac:dyDescent="0.2">
      <c r="A365" s="32" t="s">
        <v>356</v>
      </c>
      <c r="B365" s="33" t="s">
        <v>517</v>
      </c>
      <c r="C365" s="32" t="s">
        <v>56</v>
      </c>
      <c r="D365" s="32" t="s">
        <v>448</v>
      </c>
      <c r="E365" s="121" t="s">
        <v>433</v>
      </c>
      <c r="F365" s="121"/>
      <c r="G365" s="34" t="s">
        <v>435</v>
      </c>
      <c r="H365" s="35">
        <v>0.1</v>
      </c>
      <c r="I365" s="36">
        <v>25.53</v>
      </c>
      <c r="J365" s="36">
        <v>2.5499999999999998</v>
      </c>
    </row>
    <row r="366" spans="1:10" ht="24" customHeight="1" x14ac:dyDescent="0.2">
      <c r="A366" s="32" t="s">
        <v>356</v>
      </c>
      <c r="B366" s="33" t="s">
        <v>434</v>
      </c>
      <c r="C366" s="32" t="s">
        <v>56</v>
      </c>
      <c r="D366" s="32" t="s">
        <v>365</v>
      </c>
      <c r="E366" s="121" t="s">
        <v>433</v>
      </c>
      <c r="F366" s="121"/>
      <c r="G366" s="34" t="s">
        <v>435</v>
      </c>
      <c r="H366" s="35">
        <v>0.1</v>
      </c>
      <c r="I366" s="36">
        <v>20.54</v>
      </c>
      <c r="J366" s="36">
        <v>2.0499999999999998</v>
      </c>
    </row>
    <row r="367" spans="1:10" ht="24" customHeight="1" x14ac:dyDescent="0.2">
      <c r="A367" s="37" t="s">
        <v>366</v>
      </c>
      <c r="B367" s="38" t="s">
        <v>551</v>
      </c>
      <c r="C367" s="37" t="s">
        <v>56</v>
      </c>
      <c r="D367" s="37" t="s">
        <v>552</v>
      </c>
      <c r="E367" s="117" t="s">
        <v>369</v>
      </c>
      <c r="F367" s="117"/>
      <c r="G367" s="39" t="s">
        <v>553</v>
      </c>
      <c r="H367" s="40">
        <v>0.06</v>
      </c>
      <c r="I367" s="41">
        <v>171.72</v>
      </c>
      <c r="J367" s="41">
        <v>10.3</v>
      </c>
    </row>
    <row r="368" spans="1:10" ht="24" customHeight="1" x14ac:dyDescent="0.2">
      <c r="A368" s="37" t="s">
        <v>366</v>
      </c>
      <c r="B368" s="38" t="s">
        <v>554</v>
      </c>
      <c r="C368" s="37" t="s">
        <v>56</v>
      </c>
      <c r="D368" s="37" t="s">
        <v>133</v>
      </c>
      <c r="E368" s="117" t="s">
        <v>369</v>
      </c>
      <c r="F368" s="117"/>
      <c r="G368" s="39" t="s">
        <v>25</v>
      </c>
      <c r="H368" s="40">
        <v>1.1000000000000001</v>
      </c>
      <c r="I368" s="41">
        <v>112.9</v>
      </c>
      <c r="J368" s="41">
        <v>124.19</v>
      </c>
    </row>
    <row r="369" spans="1:10" x14ac:dyDescent="0.2">
      <c r="A369" s="42"/>
      <c r="B369" s="42"/>
      <c r="C369" s="42"/>
      <c r="D369" s="42"/>
      <c r="E369" s="42" t="s">
        <v>377</v>
      </c>
      <c r="F369" s="43">
        <v>3.03</v>
      </c>
      <c r="G369" s="42" t="s">
        <v>378</v>
      </c>
      <c r="H369" s="43">
        <v>0</v>
      </c>
      <c r="I369" s="42" t="s">
        <v>379</v>
      </c>
      <c r="J369" s="43">
        <v>3.03</v>
      </c>
    </row>
    <row r="370" spans="1:10" x14ac:dyDescent="0.2">
      <c r="A370" s="42"/>
      <c r="B370" s="42"/>
      <c r="C370" s="42"/>
      <c r="D370" s="42"/>
      <c r="E370" s="42" t="s">
        <v>380</v>
      </c>
      <c r="F370" s="43">
        <v>37.590000000000003</v>
      </c>
      <c r="G370" s="42"/>
      <c r="H370" s="118" t="s">
        <v>381</v>
      </c>
      <c r="I370" s="118"/>
      <c r="J370" s="43">
        <v>176.68</v>
      </c>
    </row>
    <row r="371" spans="1:10" ht="50.1" customHeight="1" thickBot="1" x14ac:dyDescent="0.25">
      <c r="A371" s="44"/>
      <c r="B371" s="44"/>
      <c r="C371" s="44"/>
      <c r="D371" s="44"/>
      <c r="E371" s="44"/>
      <c r="F371" s="44"/>
      <c r="G371" s="44" t="s">
        <v>382</v>
      </c>
      <c r="H371" s="45">
        <v>163.6</v>
      </c>
      <c r="I371" s="44" t="s">
        <v>383</v>
      </c>
      <c r="J371" s="46">
        <v>28904.84</v>
      </c>
    </row>
    <row r="372" spans="1:10" ht="0.95" customHeight="1" thickTop="1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ht="18" customHeight="1" x14ac:dyDescent="0.2">
      <c r="A373" s="24" t="s">
        <v>134</v>
      </c>
      <c r="B373" s="25" t="s">
        <v>10</v>
      </c>
      <c r="C373" s="24" t="s">
        <v>11</v>
      </c>
      <c r="D373" s="24" t="s">
        <v>12</v>
      </c>
      <c r="E373" s="119" t="s">
        <v>353</v>
      </c>
      <c r="F373" s="119"/>
      <c r="G373" s="26" t="s">
        <v>13</v>
      </c>
      <c r="H373" s="25" t="s">
        <v>14</v>
      </c>
      <c r="I373" s="25" t="s">
        <v>15</v>
      </c>
      <c r="J373" s="25" t="s">
        <v>17</v>
      </c>
    </row>
    <row r="374" spans="1:10" ht="26.1" customHeight="1" x14ac:dyDescent="0.2">
      <c r="A374" s="27" t="s">
        <v>354</v>
      </c>
      <c r="B374" s="28" t="s">
        <v>135</v>
      </c>
      <c r="C374" s="27" t="s">
        <v>56</v>
      </c>
      <c r="D374" s="27" t="s">
        <v>136</v>
      </c>
      <c r="E374" s="120" t="s">
        <v>433</v>
      </c>
      <c r="F374" s="120"/>
      <c r="G374" s="29" t="s">
        <v>25</v>
      </c>
      <c r="H374" s="30">
        <v>1</v>
      </c>
      <c r="I374" s="31">
        <v>134.21</v>
      </c>
      <c r="J374" s="31">
        <v>134.21</v>
      </c>
    </row>
    <row r="375" spans="1:10" ht="24" customHeight="1" x14ac:dyDescent="0.2">
      <c r="A375" s="32" t="s">
        <v>356</v>
      </c>
      <c r="B375" s="33" t="s">
        <v>555</v>
      </c>
      <c r="C375" s="32" t="s">
        <v>56</v>
      </c>
      <c r="D375" s="32" t="s">
        <v>556</v>
      </c>
      <c r="E375" s="121" t="s">
        <v>433</v>
      </c>
      <c r="F375" s="121"/>
      <c r="G375" s="34" t="s">
        <v>53</v>
      </c>
      <c r="H375" s="35">
        <v>0.02</v>
      </c>
      <c r="I375" s="36">
        <v>82.16</v>
      </c>
      <c r="J375" s="36">
        <v>1.64</v>
      </c>
    </row>
    <row r="376" spans="1:10" ht="24" customHeight="1" x14ac:dyDescent="0.2">
      <c r="A376" s="32" t="s">
        <v>356</v>
      </c>
      <c r="B376" s="33" t="s">
        <v>557</v>
      </c>
      <c r="C376" s="32" t="s">
        <v>56</v>
      </c>
      <c r="D376" s="32" t="s">
        <v>558</v>
      </c>
      <c r="E376" s="121" t="s">
        <v>433</v>
      </c>
      <c r="F376" s="121"/>
      <c r="G376" s="34" t="s">
        <v>53</v>
      </c>
      <c r="H376" s="35">
        <v>0.02</v>
      </c>
      <c r="I376" s="36">
        <v>1010</v>
      </c>
      <c r="J376" s="36">
        <v>20.2</v>
      </c>
    </row>
    <row r="377" spans="1:10" ht="26.1" customHeight="1" x14ac:dyDescent="0.2">
      <c r="A377" s="32" t="s">
        <v>356</v>
      </c>
      <c r="B377" s="33" t="s">
        <v>559</v>
      </c>
      <c r="C377" s="32" t="s">
        <v>56</v>
      </c>
      <c r="D377" s="32" t="s">
        <v>560</v>
      </c>
      <c r="E377" s="121" t="s">
        <v>433</v>
      </c>
      <c r="F377" s="121"/>
      <c r="G377" s="34" t="s">
        <v>53</v>
      </c>
      <c r="H377" s="35">
        <v>7.0000000000000001E-3</v>
      </c>
      <c r="I377" s="36">
        <v>1796.61</v>
      </c>
      <c r="J377" s="36">
        <v>12.57</v>
      </c>
    </row>
    <row r="378" spans="1:10" ht="24" customHeight="1" x14ac:dyDescent="0.2">
      <c r="A378" s="32" t="s">
        <v>356</v>
      </c>
      <c r="B378" s="33" t="s">
        <v>561</v>
      </c>
      <c r="C378" s="32" t="s">
        <v>56</v>
      </c>
      <c r="D378" s="32" t="s">
        <v>562</v>
      </c>
      <c r="E378" s="121" t="s">
        <v>433</v>
      </c>
      <c r="F378" s="121"/>
      <c r="G378" s="34" t="s">
        <v>25</v>
      </c>
      <c r="H378" s="35">
        <v>1</v>
      </c>
      <c r="I378" s="36">
        <v>99.8</v>
      </c>
      <c r="J378" s="36">
        <v>99.8</v>
      </c>
    </row>
    <row r="379" spans="1:10" x14ac:dyDescent="0.2">
      <c r="A379" s="42"/>
      <c r="B379" s="42"/>
      <c r="C379" s="42"/>
      <c r="D379" s="42"/>
      <c r="E379" s="42" t="s">
        <v>377</v>
      </c>
      <c r="F379" s="43">
        <v>29.2</v>
      </c>
      <c r="G379" s="42" t="s">
        <v>378</v>
      </c>
      <c r="H379" s="43">
        <v>0</v>
      </c>
      <c r="I379" s="42" t="s">
        <v>379</v>
      </c>
      <c r="J379" s="43">
        <v>29.2</v>
      </c>
    </row>
    <row r="380" spans="1:10" x14ac:dyDescent="0.2">
      <c r="A380" s="42"/>
      <c r="B380" s="42"/>
      <c r="C380" s="42"/>
      <c r="D380" s="42"/>
      <c r="E380" s="42" t="s">
        <v>380</v>
      </c>
      <c r="F380" s="43">
        <v>36.270000000000003</v>
      </c>
      <c r="G380" s="42"/>
      <c r="H380" s="118" t="s">
        <v>381</v>
      </c>
      <c r="I380" s="118"/>
      <c r="J380" s="43">
        <v>170.48</v>
      </c>
    </row>
    <row r="381" spans="1:10" ht="50.1" customHeight="1" thickBot="1" x14ac:dyDescent="0.25">
      <c r="A381" s="44"/>
      <c r="B381" s="44"/>
      <c r="C381" s="44"/>
      <c r="D381" s="44"/>
      <c r="E381" s="44"/>
      <c r="F381" s="44"/>
      <c r="G381" s="44" t="s">
        <v>382</v>
      </c>
      <c r="H381" s="45">
        <v>58.91</v>
      </c>
      <c r="I381" s="44" t="s">
        <v>383</v>
      </c>
      <c r="J381" s="46">
        <v>10042.969999999999</v>
      </c>
    </row>
    <row r="382" spans="1:10" ht="0.95" customHeight="1" thickTop="1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ht="18" customHeight="1" x14ac:dyDescent="0.2">
      <c r="A383" s="24" t="s">
        <v>137</v>
      </c>
      <c r="B383" s="25" t="s">
        <v>10</v>
      </c>
      <c r="C383" s="24" t="s">
        <v>11</v>
      </c>
      <c r="D383" s="24" t="s">
        <v>12</v>
      </c>
      <c r="E383" s="119" t="s">
        <v>353</v>
      </c>
      <c r="F383" s="119"/>
      <c r="G383" s="26" t="s">
        <v>13</v>
      </c>
      <c r="H383" s="25" t="s">
        <v>14</v>
      </c>
      <c r="I383" s="25" t="s">
        <v>15</v>
      </c>
      <c r="J383" s="25" t="s">
        <v>17</v>
      </c>
    </row>
    <row r="384" spans="1:10" ht="26.1" customHeight="1" x14ac:dyDescent="0.2">
      <c r="A384" s="27" t="s">
        <v>354</v>
      </c>
      <c r="B384" s="28" t="s">
        <v>138</v>
      </c>
      <c r="C384" s="27" t="s">
        <v>23</v>
      </c>
      <c r="D384" s="27" t="s">
        <v>139</v>
      </c>
      <c r="E384" s="120" t="s">
        <v>533</v>
      </c>
      <c r="F384" s="120"/>
      <c r="G384" s="29" t="s">
        <v>29</v>
      </c>
      <c r="H384" s="30">
        <v>1</v>
      </c>
      <c r="I384" s="31">
        <v>124.65</v>
      </c>
      <c r="J384" s="31">
        <v>124.65</v>
      </c>
    </row>
    <row r="385" spans="1:10" ht="24" customHeight="1" x14ac:dyDescent="0.2">
      <c r="A385" s="32" t="s">
        <v>356</v>
      </c>
      <c r="B385" s="33" t="s">
        <v>563</v>
      </c>
      <c r="C385" s="32" t="s">
        <v>23</v>
      </c>
      <c r="D385" s="32" t="s">
        <v>564</v>
      </c>
      <c r="E385" s="121" t="s">
        <v>362</v>
      </c>
      <c r="F385" s="121"/>
      <c r="G385" s="34" t="s">
        <v>363</v>
      </c>
      <c r="H385" s="35">
        <v>0.54700000000000004</v>
      </c>
      <c r="I385" s="36">
        <v>26.24</v>
      </c>
      <c r="J385" s="36">
        <v>14.35</v>
      </c>
    </row>
    <row r="386" spans="1:10" ht="24" customHeight="1" x14ac:dyDescent="0.2">
      <c r="A386" s="32" t="s">
        <v>356</v>
      </c>
      <c r="B386" s="33" t="s">
        <v>364</v>
      </c>
      <c r="C386" s="32" t="s">
        <v>23</v>
      </c>
      <c r="D386" s="32" t="s">
        <v>365</v>
      </c>
      <c r="E386" s="121" t="s">
        <v>362</v>
      </c>
      <c r="F386" s="121"/>
      <c r="G386" s="34" t="s">
        <v>363</v>
      </c>
      <c r="H386" s="35">
        <v>0.27300000000000002</v>
      </c>
      <c r="I386" s="36">
        <v>20.57</v>
      </c>
      <c r="J386" s="36">
        <v>5.61</v>
      </c>
    </row>
    <row r="387" spans="1:10" ht="39" customHeight="1" x14ac:dyDescent="0.2">
      <c r="A387" s="37" t="s">
        <v>366</v>
      </c>
      <c r="B387" s="38" t="s">
        <v>565</v>
      </c>
      <c r="C387" s="37" t="s">
        <v>23</v>
      </c>
      <c r="D387" s="37" t="s">
        <v>566</v>
      </c>
      <c r="E387" s="117" t="s">
        <v>369</v>
      </c>
      <c r="F387" s="117"/>
      <c r="G387" s="39" t="s">
        <v>29</v>
      </c>
      <c r="H387" s="40">
        <v>1</v>
      </c>
      <c r="I387" s="41">
        <v>101.13</v>
      </c>
      <c r="J387" s="41">
        <v>101.13</v>
      </c>
    </row>
    <row r="388" spans="1:10" ht="24" customHeight="1" x14ac:dyDescent="0.2">
      <c r="A388" s="37" t="s">
        <v>366</v>
      </c>
      <c r="B388" s="38" t="s">
        <v>567</v>
      </c>
      <c r="C388" s="37" t="s">
        <v>23</v>
      </c>
      <c r="D388" s="37" t="s">
        <v>568</v>
      </c>
      <c r="E388" s="117" t="s">
        <v>369</v>
      </c>
      <c r="F388" s="117"/>
      <c r="G388" s="39" t="s">
        <v>374</v>
      </c>
      <c r="H388" s="40">
        <v>1.29</v>
      </c>
      <c r="I388" s="41">
        <v>2.76</v>
      </c>
      <c r="J388" s="41">
        <v>3.56</v>
      </c>
    </row>
    <row r="389" spans="1:10" x14ac:dyDescent="0.2">
      <c r="A389" s="42"/>
      <c r="B389" s="42"/>
      <c r="C389" s="42"/>
      <c r="D389" s="42"/>
      <c r="E389" s="42" t="s">
        <v>377</v>
      </c>
      <c r="F389" s="43">
        <v>13.5</v>
      </c>
      <c r="G389" s="42" t="s">
        <v>378</v>
      </c>
      <c r="H389" s="43">
        <v>0</v>
      </c>
      <c r="I389" s="42" t="s">
        <v>379</v>
      </c>
      <c r="J389" s="43">
        <v>13.5</v>
      </c>
    </row>
    <row r="390" spans="1:10" x14ac:dyDescent="0.2">
      <c r="A390" s="42"/>
      <c r="B390" s="42"/>
      <c r="C390" s="42"/>
      <c r="D390" s="42"/>
      <c r="E390" s="42" t="s">
        <v>380</v>
      </c>
      <c r="F390" s="43">
        <v>33.69</v>
      </c>
      <c r="G390" s="42"/>
      <c r="H390" s="118" t="s">
        <v>381</v>
      </c>
      <c r="I390" s="118"/>
      <c r="J390" s="43">
        <v>158.34</v>
      </c>
    </row>
    <row r="391" spans="1:10" ht="50.1" customHeight="1" thickBot="1" x14ac:dyDescent="0.25">
      <c r="A391" s="44"/>
      <c r="B391" s="44"/>
      <c r="C391" s="44"/>
      <c r="D391" s="44"/>
      <c r="E391" s="44"/>
      <c r="F391" s="44"/>
      <c r="G391" s="44" t="s">
        <v>382</v>
      </c>
      <c r="H391" s="45">
        <v>12.1</v>
      </c>
      <c r="I391" s="44" t="s">
        <v>383</v>
      </c>
      <c r="J391" s="46">
        <v>1915.91</v>
      </c>
    </row>
    <row r="392" spans="1:10" ht="0.95" customHeight="1" thickTop="1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ht="18" customHeight="1" x14ac:dyDescent="0.2">
      <c r="A393" s="24" t="s">
        <v>140</v>
      </c>
      <c r="B393" s="25" t="s">
        <v>10</v>
      </c>
      <c r="C393" s="24" t="s">
        <v>11</v>
      </c>
      <c r="D393" s="24" t="s">
        <v>12</v>
      </c>
      <c r="E393" s="119" t="s">
        <v>353</v>
      </c>
      <c r="F393" s="119"/>
      <c r="G393" s="26" t="s">
        <v>13</v>
      </c>
      <c r="H393" s="25" t="s">
        <v>14</v>
      </c>
      <c r="I393" s="25" t="s">
        <v>15</v>
      </c>
      <c r="J393" s="25" t="s">
        <v>17</v>
      </c>
    </row>
    <row r="394" spans="1:10" ht="39" customHeight="1" x14ac:dyDescent="0.2">
      <c r="A394" s="27" t="s">
        <v>354</v>
      </c>
      <c r="B394" s="28" t="s">
        <v>141</v>
      </c>
      <c r="C394" s="27" t="s">
        <v>23</v>
      </c>
      <c r="D394" s="27" t="s">
        <v>142</v>
      </c>
      <c r="E394" s="120" t="s">
        <v>520</v>
      </c>
      <c r="F394" s="120"/>
      <c r="G394" s="29" t="s">
        <v>29</v>
      </c>
      <c r="H394" s="30">
        <v>1</v>
      </c>
      <c r="I394" s="31">
        <v>139.65</v>
      </c>
      <c r="J394" s="31">
        <v>139.65</v>
      </c>
    </row>
    <row r="395" spans="1:10" ht="65.099999999999994" customHeight="1" x14ac:dyDescent="0.2">
      <c r="A395" s="32" t="s">
        <v>356</v>
      </c>
      <c r="B395" s="33" t="s">
        <v>569</v>
      </c>
      <c r="C395" s="32" t="s">
        <v>23</v>
      </c>
      <c r="D395" s="32" t="s">
        <v>570</v>
      </c>
      <c r="E395" s="121" t="s">
        <v>362</v>
      </c>
      <c r="F395" s="121"/>
      <c r="G395" s="34" t="s">
        <v>53</v>
      </c>
      <c r="H395" s="35">
        <v>6.0000000000000001E-3</v>
      </c>
      <c r="I395" s="36">
        <v>581.87</v>
      </c>
      <c r="J395" s="36">
        <v>3.49</v>
      </c>
    </row>
    <row r="396" spans="1:10" ht="24" customHeight="1" x14ac:dyDescent="0.2">
      <c r="A396" s="32" t="s">
        <v>356</v>
      </c>
      <c r="B396" s="33" t="s">
        <v>563</v>
      </c>
      <c r="C396" s="32" t="s">
        <v>23</v>
      </c>
      <c r="D396" s="32" t="s">
        <v>564</v>
      </c>
      <c r="E396" s="121" t="s">
        <v>362</v>
      </c>
      <c r="F396" s="121"/>
      <c r="G396" s="34" t="s">
        <v>363</v>
      </c>
      <c r="H396" s="35">
        <v>0.41899999999999998</v>
      </c>
      <c r="I396" s="36">
        <v>26.24</v>
      </c>
      <c r="J396" s="36">
        <v>10.99</v>
      </c>
    </row>
    <row r="397" spans="1:10" ht="24" customHeight="1" x14ac:dyDescent="0.2">
      <c r="A397" s="32" t="s">
        <v>356</v>
      </c>
      <c r="B397" s="33" t="s">
        <v>364</v>
      </c>
      <c r="C397" s="32" t="s">
        <v>23</v>
      </c>
      <c r="D397" s="32" t="s">
        <v>365</v>
      </c>
      <c r="E397" s="121" t="s">
        <v>362</v>
      </c>
      <c r="F397" s="121"/>
      <c r="G397" s="34" t="s">
        <v>363</v>
      </c>
      <c r="H397" s="35">
        <v>0.20899999999999999</v>
      </c>
      <c r="I397" s="36">
        <v>20.57</v>
      </c>
      <c r="J397" s="36">
        <v>4.29</v>
      </c>
    </row>
    <row r="398" spans="1:10" ht="39" customHeight="1" x14ac:dyDescent="0.2">
      <c r="A398" s="32" t="s">
        <v>356</v>
      </c>
      <c r="B398" s="33" t="s">
        <v>387</v>
      </c>
      <c r="C398" s="32" t="s">
        <v>23</v>
      </c>
      <c r="D398" s="32" t="s">
        <v>388</v>
      </c>
      <c r="E398" s="121" t="s">
        <v>389</v>
      </c>
      <c r="F398" s="121"/>
      <c r="G398" s="34" t="s">
        <v>390</v>
      </c>
      <c r="H398" s="35">
        <v>2.1000000000000001E-2</v>
      </c>
      <c r="I398" s="36">
        <v>26.29</v>
      </c>
      <c r="J398" s="36">
        <v>0.55000000000000004</v>
      </c>
    </row>
    <row r="399" spans="1:10" ht="39" customHeight="1" x14ac:dyDescent="0.2">
      <c r="A399" s="32" t="s">
        <v>356</v>
      </c>
      <c r="B399" s="33" t="s">
        <v>391</v>
      </c>
      <c r="C399" s="32" t="s">
        <v>23</v>
      </c>
      <c r="D399" s="32" t="s">
        <v>392</v>
      </c>
      <c r="E399" s="121" t="s">
        <v>389</v>
      </c>
      <c r="F399" s="121"/>
      <c r="G399" s="34" t="s">
        <v>393</v>
      </c>
      <c r="H399" s="35">
        <v>0.39800000000000002</v>
      </c>
      <c r="I399" s="36">
        <v>24.67</v>
      </c>
      <c r="J399" s="36">
        <v>9.81</v>
      </c>
    </row>
    <row r="400" spans="1:10" ht="26.1" customHeight="1" x14ac:dyDescent="0.2">
      <c r="A400" s="37" t="s">
        <v>366</v>
      </c>
      <c r="B400" s="38" t="s">
        <v>571</v>
      </c>
      <c r="C400" s="37" t="s">
        <v>23</v>
      </c>
      <c r="D400" s="37" t="s">
        <v>572</v>
      </c>
      <c r="E400" s="117" t="s">
        <v>369</v>
      </c>
      <c r="F400" s="117"/>
      <c r="G400" s="39" t="s">
        <v>29</v>
      </c>
      <c r="H400" s="40">
        <v>1.04</v>
      </c>
      <c r="I400" s="41">
        <v>106.27</v>
      </c>
      <c r="J400" s="41">
        <v>110.52</v>
      </c>
    </row>
    <row r="401" spans="1:10" x14ac:dyDescent="0.2">
      <c r="A401" s="42"/>
      <c r="B401" s="42"/>
      <c r="C401" s="42"/>
      <c r="D401" s="42"/>
      <c r="E401" s="42" t="s">
        <v>377</v>
      </c>
      <c r="F401" s="43">
        <v>18.190000000000001</v>
      </c>
      <c r="G401" s="42" t="s">
        <v>378</v>
      </c>
      <c r="H401" s="43">
        <v>0</v>
      </c>
      <c r="I401" s="42" t="s">
        <v>379</v>
      </c>
      <c r="J401" s="43">
        <v>18.190000000000001</v>
      </c>
    </row>
    <row r="402" spans="1:10" x14ac:dyDescent="0.2">
      <c r="A402" s="42"/>
      <c r="B402" s="42"/>
      <c r="C402" s="42"/>
      <c r="D402" s="42"/>
      <c r="E402" s="42" t="s">
        <v>380</v>
      </c>
      <c r="F402" s="43">
        <v>37.74</v>
      </c>
      <c r="G402" s="42"/>
      <c r="H402" s="118" t="s">
        <v>381</v>
      </c>
      <c r="I402" s="118"/>
      <c r="J402" s="43">
        <v>177.39</v>
      </c>
    </row>
    <row r="403" spans="1:10" ht="50.1" customHeight="1" thickBot="1" x14ac:dyDescent="0.25">
      <c r="A403" s="44"/>
      <c r="B403" s="44"/>
      <c r="C403" s="44"/>
      <c r="D403" s="44"/>
      <c r="E403" s="44"/>
      <c r="F403" s="44"/>
      <c r="G403" s="44" t="s">
        <v>382</v>
      </c>
      <c r="H403" s="45">
        <v>23.8</v>
      </c>
      <c r="I403" s="44" t="s">
        <v>383</v>
      </c>
      <c r="J403" s="46">
        <v>4221.88</v>
      </c>
    </row>
    <row r="404" spans="1:10" ht="0.95" customHeight="1" thickTop="1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ht="24" customHeight="1" x14ac:dyDescent="0.2">
      <c r="A405" s="21" t="s">
        <v>143</v>
      </c>
      <c r="B405" s="21"/>
      <c r="C405" s="21"/>
      <c r="D405" s="21" t="s">
        <v>144</v>
      </c>
      <c r="E405" s="21"/>
      <c r="F405" s="122"/>
      <c r="G405" s="122"/>
      <c r="H405" s="22"/>
      <c r="I405" s="21"/>
      <c r="J405" s="23">
        <v>44812.04</v>
      </c>
    </row>
    <row r="406" spans="1:10" ht="18" customHeight="1" x14ac:dyDescent="0.2">
      <c r="A406" s="24" t="s">
        <v>145</v>
      </c>
      <c r="B406" s="25" t="s">
        <v>10</v>
      </c>
      <c r="C406" s="24" t="s">
        <v>11</v>
      </c>
      <c r="D406" s="24" t="s">
        <v>12</v>
      </c>
      <c r="E406" s="119" t="s">
        <v>353</v>
      </c>
      <c r="F406" s="119"/>
      <c r="G406" s="26" t="s">
        <v>13</v>
      </c>
      <c r="H406" s="25" t="s">
        <v>14</v>
      </c>
      <c r="I406" s="25" t="s">
        <v>15</v>
      </c>
      <c r="J406" s="25" t="s">
        <v>17</v>
      </c>
    </row>
    <row r="407" spans="1:10" ht="65.099999999999994" customHeight="1" x14ac:dyDescent="0.2">
      <c r="A407" s="27" t="s">
        <v>354</v>
      </c>
      <c r="B407" s="28" t="s">
        <v>146</v>
      </c>
      <c r="C407" s="27" t="s">
        <v>23</v>
      </c>
      <c r="D407" s="27" t="s">
        <v>147</v>
      </c>
      <c r="E407" s="120" t="s">
        <v>573</v>
      </c>
      <c r="F407" s="120"/>
      <c r="G407" s="29" t="s">
        <v>42</v>
      </c>
      <c r="H407" s="30">
        <v>1</v>
      </c>
      <c r="I407" s="31">
        <v>999.69</v>
      </c>
      <c r="J407" s="31">
        <v>999.69</v>
      </c>
    </row>
    <row r="408" spans="1:10" ht="39" customHeight="1" x14ac:dyDescent="0.2">
      <c r="A408" s="32" t="s">
        <v>356</v>
      </c>
      <c r="B408" s="33" t="s">
        <v>574</v>
      </c>
      <c r="C408" s="32" t="s">
        <v>23</v>
      </c>
      <c r="D408" s="32" t="s">
        <v>575</v>
      </c>
      <c r="E408" s="121" t="s">
        <v>573</v>
      </c>
      <c r="F408" s="121"/>
      <c r="G408" s="34" t="s">
        <v>29</v>
      </c>
      <c r="H408" s="35">
        <v>10</v>
      </c>
      <c r="I408" s="36">
        <v>8.7799999999999994</v>
      </c>
      <c r="J408" s="36">
        <v>87.8</v>
      </c>
    </row>
    <row r="409" spans="1:10" ht="39" customHeight="1" x14ac:dyDescent="0.2">
      <c r="A409" s="32" t="s">
        <v>356</v>
      </c>
      <c r="B409" s="33" t="s">
        <v>576</v>
      </c>
      <c r="C409" s="32" t="s">
        <v>23</v>
      </c>
      <c r="D409" s="32" t="s">
        <v>577</v>
      </c>
      <c r="E409" s="121" t="s">
        <v>573</v>
      </c>
      <c r="F409" s="121"/>
      <c r="G409" s="34" t="s">
        <v>42</v>
      </c>
      <c r="H409" s="35">
        <v>1</v>
      </c>
      <c r="I409" s="36">
        <v>338.64</v>
      </c>
      <c r="J409" s="36">
        <v>338.64</v>
      </c>
    </row>
    <row r="410" spans="1:10" ht="39" customHeight="1" x14ac:dyDescent="0.2">
      <c r="A410" s="32" t="s">
        <v>356</v>
      </c>
      <c r="B410" s="33" t="s">
        <v>578</v>
      </c>
      <c r="C410" s="32" t="s">
        <v>23</v>
      </c>
      <c r="D410" s="32" t="s">
        <v>579</v>
      </c>
      <c r="E410" s="121" t="s">
        <v>573</v>
      </c>
      <c r="F410" s="121"/>
      <c r="G410" s="34" t="s">
        <v>42</v>
      </c>
      <c r="H410" s="35">
        <v>1</v>
      </c>
      <c r="I410" s="36">
        <v>400.35</v>
      </c>
      <c r="J410" s="36">
        <v>400.35</v>
      </c>
    </row>
    <row r="411" spans="1:10" ht="39" customHeight="1" x14ac:dyDescent="0.2">
      <c r="A411" s="32" t="s">
        <v>356</v>
      </c>
      <c r="B411" s="33" t="s">
        <v>580</v>
      </c>
      <c r="C411" s="32" t="s">
        <v>23</v>
      </c>
      <c r="D411" s="32" t="s">
        <v>581</v>
      </c>
      <c r="E411" s="121" t="s">
        <v>573</v>
      </c>
      <c r="F411" s="121"/>
      <c r="G411" s="34" t="s">
        <v>42</v>
      </c>
      <c r="H411" s="35">
        <v>1</v>
      </c>
      <c r="I411" s="36">
        <v>172.9</v>
      </c>
      <c r="J411" s="36">
        <v>172.9</v>
      </c>
    </row>
    <row r="412" spans="1:10" x14ac:dyDescent="0.2">
      <c r="A412" s="42"/>
      <c r="B412" s="42"/>
      <c r="C412" s="42"/>
      <c r="D412" s="42"/>
      <c r="E412" s="42" t="s">
        <v>377</v>
      </c>
      <c r="F412" s="43">
        <v>184.18</v>
      </c>
      <c r="G412" s="42" t="s">
        <v>378</v>
      </c>
      <c r="H412" s="43">
        <v>0</v>
      </c>
      <c r="I412" s="42" t="s">
        <v>379</v>
      </c>
      <c r="J412" s="43">
        <v>184.18</v>
      </c>
    </row>
    <row r="413" spans="1:10" x14ac:dyDescent="0.2">
      <c r="A413" s="42"/>
      <c r="B413" s="42"/>
      <c r="C413" s="42"/>
      <c r="D413" s="42"/>
      <c r="E413" s="42" t="s">
        <v>380</v>
      </c>
      <c r="F413" s="43">
        <v>270.20999999999998</v>
      </c>
      <c r="G413" s="42"/>
      <c r="H413" s="118" t="s">
        <v>381</v>
      </c>
      <c r="I413" s="118"/>
      <c r="J413" s="43">
        <v>1269.9000000000001</v>
      </c>
    </row>
    <row r="414" spans="1:10" ht="50.1" customHeight="1" thickBot="1" x14ac:dyDescent="0.25">
      <c r="A414" s="44"/>
      <c r="B414" s="44"/>
      <c r="C414" s="44"/>
      <c r="D414" s="44"/>
      <c r="E414" s="44"/>
      <c r="F414" s="44"/>
      <c r="G414" s="44" t="s">
        <v>382</v>
      </c>
      <c r="H414" s="45">
        <v>4</v>
      </c>
      <c r="I414" s="44" t="s">
        <v>383</v>
      </c>
      <c r="J414" s="46">
        <v>5079.6000000000004</v>
      </c>
    </row>
    <row r="415" spans="1:10" ht="0.95" customHeight="1" thickTop="1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ht="18" customHeight="1" x14ac:dyDescent="0.2">
      <c r="A416" s="24" t="s">
        <v>148</v>
      </c>
      <c r="B416" s="25" t="s">
        <v>10</v>
      </c>
      <c r="C416" s="24" t="s">
        <v>11</v>
      </c>
      <c r="D416" s="24" t="s">
        <v>12</v>
      </c>
      <c r="E416" s="119" t="s">
        <v>353</v>
      </c>
      <c r="F416" s="119"/>
      <c r="G416" s="26" t="s">
        <v>13</v>
      </c>
      <c r="H416" s="25" t="s">
        <v>14</v>
      </c>
      <c r="I416" s="25" t="s">
        <v>15</v>
      </c>
      <c r="J416" s="25" t="s">
        <v>17</v>
      </c>
    </row>
    <row r="417" spans="1:10" ht="65.099999999999994" customHeight="1" x14ac:dyDescent="0.2">
      <c r="A417" s="27" t="s">
        <v>354</v>
      </c>
      <c r="B417" s="28" t="s">
        <v>149</v>
      </c>
      <c r="C417" s="27" t="s">
        <v>23</v>
      </c>
      <c r="D417" s="27" t="s">
        <v>150</v>
      </c>
      <c r="E417" s="120" t="s">
        <v>573</v>
      </c>
      <c r="F417" s="120"/>
      <c r="G417" s="29" t="s">
        <v>42</v>
      </c>
      <c r="H417" s="30">
        <v>1</v>
      </c>
      <c r="I417" s="31">
        <v>1087.6500000000001</v>
      </c>
      <c r="J417" s="31">
        <v>1087.6500000000001</v>
      </c>
    </row>
    <row r="418" spans="1:10" ht="39" customHeight="1" x14ac:dyDescent="0.2">
      <c r="A418" s="32" t="s">
        <v>356</v>
      </c>
      <c r="B418" s="33" t="s">
        <v>574</v>
      </c>
      <c r="C418" s="32" t="s">
        <v>23</v>
      </c>
      <c r="D418" s="32" t="s">
        <v>575</v>
      </c>
      <c r="E418" s="121" t="s">
        <v>573</v>
      </c>
      <c r="F418" s="121"/>
      <c r="G418" s="34" t="s">
        <v>29</v>
      </c>
      <c r="H418" s="35">
        <v>10.199999999999999</v>
      </c>
      <c r="I418" s="36">
        <v>8.7799999999999994</v>
      </c>
      <c r="J418" s="36">
        <v>89.55</v>
      </c>
    </row>
    <row r="419" spans="1:10" ht="39" customHeight="1" x14ac:dyDescent="0.2">
      <c r="A419" s="32" t="s">
        <v>356</v>
      </c>
      <c r="B419" s="33" t="s">
        <v>576</v>
      </c>
      <c r="C419" s="32" t="s">
        <v>23</v>
      </c>
      <c r="D419" s="32" t="s">
        <v>577</v>
      </c>
      <c r="E419" s="121" t="s">
        <v>573</v>
      </c>
      <c r="F419" s="121"/>
      <c r="G419" s="34" t="s">
        <v>42</v>
      </c>
      <c r="H419" s="35">
        <v>1</v>
      </c>
      <c r="I419" s="36">
        <v>338.64</v>
      </c>
      <c r="J419" s="36">
        <v>338.64</v>
      </c>
    </row>
    <row r="420" spans="1:10" ht="39" customHeight="1" x14ac:dyDescent="0.2">
      <c r="A420" s="32" t="s">
        <v>356</v>
      </c>
      <c r="B420" s="33" t="s">
        <v>582</v>
      </c>
      <c r="C420" s="32" t="s">
        <v>23</v>
      </c>
      <c r="D420" s="32" t="s">
        <v>583</v>
      </c>
      <c r="E420" s="121" t="s">
        <v>573</v>
      </c>
      <c r="F420" s="121"/>
      <c r="G420" s="34" t="s">
        <v>42</v>
      </c>
      <c r="H420" s="35">
        <v>1</v>
      </c>
      <c r="I420" s="36">
        <v>486.56</v>
      </c>
      <c r="J420" s="36">
        <v>486.56</v>
      </c>
    </row>
    <row r="421" spans="1:10" ht="39" customHeight="1" x14ac:dyDescent="0.2">
      <c r="A421" s="32" t="s">
        <v>356</v>
      </c>
      <c r="B421" s="33" t="s">
        <v>580</v>
      </c>
      <c r="C421" s="32" t="s">
        <v>23</v>
      </c>
      <c r="D421" s="32" t="s">
        <v>581</v>
      </c>
      <c r="E421" s="121" t="s">
        <v>573</v>
      </c>
      <c r="F421" s="121"/>
      <c r="G421" s="34" t="s">
        <v>42</v>
      </c>
      <c r="H421" s="35">
        <v>1</v>
      </c>
      <c r="I421" s="36">
        <v>172.9</v>
      </c>
      <c r="J421" s="36">
        <v>172.9</v>
      </c>
    </row>
    <row r="422" spans="1:10" x14ac:dyDescent="0.2">
      <c r="A422" s="42"/>
      <c r="B422" s="42"/>
      <c r="C422" s="42"/>
      <c r="D422" s="42"/>
      <c r="E422" s="42" t="s">
        <v>377</v>
      </c>
      <c r="F422" s="43">
        <v>187.52</v>
      </c>
      <c r="G422" s="42" t="s">
        <v>378</v>
      </c>
      <c r="H422" s="43">
        <v>0</v>
      </c>
      <c r="I422" s="42" t="s">
        <v>379</v>
      </c>
      <c r="J422" s="43">
        <v>187.52</v>
      </c>
    </row>
    <row r="423" spans="1:10" x14ac:dyDescent="0.2">
      <c r="A423" s="42"/>
      <c r="B423" s="42"/>
      <c r="C423" s="42"/>
      <c r="D423" s="42"/>
      <c r="E423" s="42" t="s">
        <v>380</v>
      </c>
      <c r="F423" s="43">
        <v>293.99</v>
      </c>
      <c r="G423" s="42"/>
      <c r="H423" s="118" t="s">
        <v>381</v>
      </c>
      <c r="I423" s="118"/>
      <c r="J423" s="43">
        <v>1381.64</v>
      </c>
    </row>
    <row r="424" spans="1:10" ht="50.1" customHeight="1" thickBot="1" x14ac:dyDescent="0.25">
      <c r="A424" s="44"/>
      <c r="B424" s="44"/>
      <c r="C424" s="44"/>
      <c r="D424" s="44"/>
      <c r="E424" s="44"/>
      <c r="F424" s="44"/>
      <c r="G424" s="44" t="s">
        <v>382</v>
      </c>
      <c r="H424" s="45">
        <v>1</v>
      </c>
      <c r="I424" s="44" t="s">
        <v>383</v>
      </c>
      <c r="J424" s="46">
        <v>1381.64</v>
      </c>
    </row>
    <row r="425" spans="1:10" ht="0.95" customHeight="1" thickTop="1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ht="18" customHeight="1" x14ac:dyDescent="0.2">
      <c r="A426" s="24" t="s">
        <v>151</v>
      </c>
      <c r="B426" s="25" t="s">
        <v>10</v>
      </c>
      <c r="C426" s="24" t="s">
        <v>11</v>
      </c>
      <c r="D426" s="24" t="s">
        <v>12</v>
      </c>
      <c r="E426" s="119" t="s">
        <v>353</v>
      </c>
      <c r="F426" s="119"/>
      <c r="G426" s="26" t="s">
        <v>13</v>
      </c>
      <c r="H426" s="25" t="s">
        <v>14</v>
      </c>
      <c r="I426" s="25" t="s">
        <v>15</v>
      </c>
      <c r="J426" s="25" t="s">
        <v>17</v>
      </c>
    </row>
    <row r="427" spans="1:10" ht="24" customHeight="1" x14ac:dyDescent="0.2">
      <c r="A427" s="27" t="s">
        <v>354</v>
      </c>
      <c r="B427" s="28" t="s">
        <v>152</v>
      </c>
      <c r="C427" s="27" t="s">
        <v>56</v>
      </c>
      <c r="D427" s="27" t="s">
        <v>153</v>
      </c>
      <c r="E427" s="120" t="s">
        <v>433</v>
      </c>
      <c r="F427" s="120"/>
      <c r="G427" s="29" t="s">
        <v>25</v>
      </c>
      <c r="H427" s="30">
        <v>1</v>
      </c>
      <c r="I427" s="31">
        <v>793.59</v>
      </c>
      <c r="J427" s="31">
        <v>793.59</v>
      </c>
    </row>
    <row r="428" spans="1:10" ht="24" customHeight="1" x14ac:dyDescent="0.2">
      <c r="A428" s="32" t="s">
        <v>356</v>
      </c>
      <c r="B428" s="33" t="s">
        <v>523</v>
      </c>
      <c r="C428" s="32" t="s">
        <v>56</v>
      </c>
      <c r="D428" s="32" t="s">
        <v>524</v>
      </c>
      <c r="E428" s="121" t="s">
        <v>433</v>
      </c>
      <c r="F428" s="121"/>
      <c r="G428" s="34" t="s">
        <v>435</v>
      </c>
      <c r="H428" s="35">
        <v>3.5</v>
      </c>
      <c r="I428" s="36">
        <v>20.58</v>
      </c>
      <c r="J428" s="36">
        <v>72.03</v>
      </c>
    </row>
    <row r="429" spans="1:10" ht="24" customHeight="1" x14ac:dyDescent="0.2">
      <c r="A429" s="32" t="s">
        <v>356</v>
      </c>
      <c r="B429" s="33" t="s">
        <v>517</v>
      </c>
      <c r="C429" s="32" t="s">
        <v>56</v>
      </c>
      <c r="D429" s="32" t="s">
        <v>448</v>
      </c>
      <c r="E429" s="121" t="s">
        <v>433</v>
      </c>
      <c r="F429" s="121"/>
      <c r="G429" s="34" t="s">
        <v>435</v>
      </c>
      <c r="H429" s="35">
        <v>3.5</v>
      </c>
      <c r="I429" s="36">
        <v>25.53</v>
      </c>
      <c r="J429" s="36">
        <v>89.35</v>
      </c>
    </row>
    <row r="430" spans="1:10" ht="24" customHeight="1" x14ac:dyDescent="0.2">
      <c r="A430" s="37" t="s">
        <v>366</v>
      </c>
      <c r="B430" s="38" t="s">
        <v>584</v>
      </c>
      <c r="C430" s="37" t="s">
        <v>56</v>
      </c>
      <c r="D430" s="37" t="s">
        <v>585</v>
      </c>
      <c r="E430" s="117" t="s">
        <v>369</v>
      </c>
      <c r="F430" s="117"/>
      <c r="G430" s="39" t="s">
        <v>25</v>
      </c>
      <c r="H430" s="40">
        <v>1.05</v>
      </c>
      <c r="I430" s="41">
        <v>428.4</v>
      </c>
      <c r="J430" s="41">
        <v>449.82</v>
      </c>
    </row>
    <row r="431" spans="1:10" ht="24" customHeight="1" x14ac:dyDescent="0.2">
      <c r="A431" s="37" t="s">
        <v>366</v>
      </c>
      <c r="B431" s="38" t="s">
        <v>586</v>
      </c>
      <c r="C431" s="37" t="s">
        <v>56</v>
      </c>
      <c r="D431" s="37" t="s">
        <v>587</v>
      </c>
      <c r="E431" s="117" t="s">
        <v>369</v>
      </c>
      <c r="F431" s="117"/>
      <c r="G431" s="39" t="s">
        <v>588</v>
      </c>
      <c r="H431" s="40">
        <v>1</v>
      </c>
      <c r="I431" s="41">
        <v>182.39</v>
      </c>
      <c r="J431" s="41">
        <v>182.39</v>
      </c>
    </row>
    <row r="432" spans="1:10" x14ac:dyDescent="0.2">
      <c r="A432" s="42"/>
      <c r="B432" s="42"/>
      <c r="C432" s="42"/>
      <c r="D432" s="42"/>
      <c r="E432" s="42" t="s">
        <v>377</v>
      </c>
      <c r="F432" s="43">
        <v>106.01</v>
      </c>
      <c r="G432" s="42" t="s">
        <v>378</v>
      </c>
      <c r="H432" s="43">
        <v>0</v>
      </c>
      <c r="I432" s="42" t="s">
        <v>379</v>
      </c>
      <c r="J432" s="43">
        <v>106.01</v>
      </c>
    </row>
    <row r="433" spans="1:10" x14ac:dyDescent="0.2">
      <c r="A433" s="42"/>
      <c r="B433" s="42"/>
      <c r="C433" s="42"/>
      <c r="D433" s="42"/>
      <c r="E433" s="42" t="s">
        <v>380</v>
      </c>
      <c r="F433" s="43">
        <v>214.5</v>
      </c>
      <c r="G433" s="42"/>
      <c r="H433" s="118" t="s">
        <v>381</v>
      </c>
      <c r="I433" s="118"/>
      <c r="J433" s="43">
        <v>1008.09</v>
      </c>
    </row>
    <row r="434" spans="1:10" ht="50.1" customHeight="1" thickBot="1" x14ac:dyDescent="0.25">
      <c r="A434" s="44"/>
      <c r="B434" s="44"/>
      <c r="C434" s="44"/>
      <c r="D434" s="44"/>
      <c r="E434" s="44"/>
      <c r="F434" s="44"/>
      <c r="G434" s="44" t="s">
        <v>382</v>
      </c>
      <c r="H434" s="45">
        <v>23.56</v>
      </c>
      <c r="I434" s="44" t="s">
        <v>383</v>
      </c>
      <c r="J434" s="46">
        <v>23750.6</v>
      </c>
    </row>
    <row r="435" spans="1:10" ht="0.95" customHeight="1" thickTop="1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ht="18" customHeight="1" x14ac:dyDescent="0.2">
      <c r="A436" s="24" t="s">
        <v>154</v>
      </c>
      <c r="B436" s="25" t="s">
        <v>10</v>
      </c>
      <c r="C436" s="24" t="s">
        <v>11</v>
      </c>
      <c r="D436" s="24" t="s">
        <v>12</v>
      </c>
      <c r="E436" s="119" t="s">
        <v>353</v>
      </c>
      <c r="F436" s="119"/>
      <c r="G436" s="26" t="s">
        <v>13</v>
      </c>
      <c r="H436" s="25" t="s">
        <v>14</v>
      </c>
      <c r="I436" s="25" t="s">
        <v>15</v>
      </c>
      <c r="J436" s="25" t="s">
        <v>17</v>
      </c>
    </row>
    <row r="437" spans="1:10" ht="24" customHeight="1" x14ac:dyDescent="0.2">
      <c r="A437" s="27" t="s">
        <v>354</v>
      </c>
      <c r="B437" s="28" t="s">
        <v>155</v>
      </c>
      <c r="C437" s="27" t="s">
        <v>56</v>
      </c>
      <c r="D437" s="27" t="s">
        <v>156</v>
      </c>
      <c r="E437" s="120" t="s">
        <v>433</v>
      </c>
      <c r="F437" s="120"/>
      <c r="G437" s="29" t="s">
        <v>25</v>
      </c>
      <c r="H437" s="30">
        <v>1</v>
      </c>
      <c r="I437" s="31">
        <v>684.14</v>
      </c>
      <c r="J437" s="31">
        <v>684.14</v>
      </c>
    </row>
    <row r="438" spans="1:10" ht="24" customHeight="1" x14ac:dyDescent="0.2">
      <c r="A438" s="32" t="s">
        <v>356</v>
      </c>
      <c r="B438" s="33" t="s">
        <v>589</v>
      </c>
      <c r="C438" s="32" t="s">
        <v>56</v>
      </c>
      <c r="D438" s="32" t="s">
        <v>590</v>
      </c>
      <c r="E438" s="121" t="s">
        <v>433</v>
      </c>
      <c r="F438" s="121"/>
      <c r="G438" s="34" t="s">
        <v>435</v>
      </c>
      <c r="H438" s="35">
        <v>4.3</v>
      </c>
      <c r="I438" s="36">
        <v>19.350000000000001</v>
      </c>
      <c r="J438" s="36">
        <v>83.2</v>
      </c>
    </row>
    <row r="439" spans="1:10" ht="24" customHeight="1" x14ac:dyDescent="0.2">
      <c r="A439" s="32" t="s">
        <v>356</v>
      </c>
      <c r="B439" s="33" t="s">
        <v>591</v>
      </c>
      <c r="C439" s="32" t="s">
        <v>56</v>
      </c>
      <c r="D439" s="32" t="s">
        <v>592</v>
      </c>
      <c r="E439" s="121" t="s">
        <v>433</v>
      </c>
      <c r="F439" s="121"/>
      <c r="G439" s="34" t="s">
        <v>435</v>
      </c>
      <c r="H439" s="35">
        <v>4.3</v>
      </c>
      <c r="I439" s="36">
        <v>24.16</v>
      </c>
      <c r="J439" s="36">
        <v>103.88</v>
      </c>
    </row>
    <row r="440" spans="1:10" ht="24" customHeight="1" x14ac:dyDescent="0.2">
      <c r="A440" s="37" t="s">
        <v>366</v>
      </c>
      <c r="B440" s="38" t="s">
        <v>593</v>
      </c>
      <c r="C440" s="37" t="s">
        <v>56</v>
      </c>
      <c r="D440" s="37" t="s">
        <v>156</v>
      </c>
      <c r="E440" s="117" t="s">
        <v>369</v>
      </c>
      <c r="F440" s="117"/>
      <c r="G440" s="39" t="s">
        <v>25</v>
      </c>
      <c r="H440" s="40">
        <v>1</v>
      </c>
      <c r="I440" s="41">
        <v>497.06</v>
      </c>
      <c r="J440" s="41">
        <v>497.06</v>
      </c>
    </row>
    <row r="441" spans="1:10" x14ac:dyDescent="0.2">
      <c r="A441" s="42"/>
      <c r="B441" s="42"/>
      <c r="C441" s="42"/>
      <c r="D441" s="42"/>
      <c r="E441" s="42" t="s">
        <v>377</v>
      </c>
      <c r="F441" s="43">
        <v>129.29</v>
      </c>
      <c r="G441" s="42" t="s">
        <v>378</v>
      </c>
      <c r="H441" s="43">
        <v>0</v>
      </c>
      <c r="I441" s="42" t="s">
        <v>379</v>
      </c>
      <c r="J441" s="43">
        <v>129.29</v>
      </c>
    </row>
    <row r="442" spans="1:10" x14ac:dyDescent="0.2">
      <c r="A442" s="42"/>
      <c r="B442" s="42"/>
      <c r="C442" s="42"/>
      <c r="D442" s="42"/>
      <c r="E442" s="42" t="s">
        <v>380</v>
      </c>
      <c r="F442" s="43">
        <v>184.92</v>
      </c>
      <c r="G442" s="42"/>
      <c r="H442" s="118" t="s">
        <v>381</v>
      </c>
      <c r="I442" s="118"/>
      <c r="J442" s="43">
        <v>869.06</v>
      </c>
    </row>
    <row r="443" spans="1:10" ht="50.1" customHeight="1" thickBot="1" x14ac:dyDescent="0.25">
      <c r="A443" s="44"/>
      <c r="B443" s="44"/>
      <c r="C443" s="44"/>
      <c r="D443" s="44"/>
      <c r="E443" s="44"/>
      <c r="F443" s="44"/>
      <c r="G443" s="44" t="s">
        <v>382</v>
      </c>
      <c r="H443" s="45">
        <v>16.8</v>
      </c>
      <c r="I443" s="44" t="s">
        <v>383</v>
      </c>
      <c r="J443" s="46">
        <v>14600.2</v>
      </c>
    </row>
    <row r="444" spans="1:10" ht="0.95" customHeight="1" thickTop="1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ht="24" customHeight="1" x14ac:dyDescent="0.2">
      <c r="A445" s="21" t="s">
        <v>157</v>
      </c>
      <c r="B445" s="21"/>
      <c r="C445" s="21"/>
      <c r="D445" s="21" t="s">
        <v>158</v>
      </c>
      <c r="E445" s="21"/>
      <c r="F445" s="122"/>
      <c r="G445" s="122"/>
      <c r="H445" s="22"/>
      <c r="I445" s="21"/>
      <c r="J445" s="23">
        <v>72895.73</v>
      </c>
    </row>
    <row r="446" spans="1:10" ht="18" customHeight="1" x14ac:dyDescent="0.2">
      <c r="A446" s="24" t="s">
        <v>159</v>
      </c>
      <c r="B446" s="25" t="s">
        <v>10</v>
      </c>
      <c r="C446" s="24" t="s">
        <v>11</v>
      </c>
      <c r="D446" s="24" t="s">
        <v>12</v>
      </c>
      <c r="E446" s="119" t="s">
        <v>353</v>
      </c>
      <c r="F446" s="119"/>
      <c r="G446" s="26" t="s">
        <v>13</v>
      </c>
      <c r="H446" s="25" t="s">
        <v>14</v>
      </c>
      <c r="I446" s="25" t="s">
        <v>15</v>
      </c>
      <c r="J446" s="25" t="s">
        <v>17</v>
      </c>
    </row>
    <row r="447" spans="1:10" ht="26.1" customHeight="1" x14ac:dyDescent="0.2">
      <c r="A447" s="27" t="s">
        <v>354</v>
      </c>
      <c r="B447" s="28" t="s">
        <v>160</v>
      </c>
      <c r="C447" s="27" t="s">
        <v>56</v>
      </c>
      <c r="D447" s="27" t="s">
        <v>161</v>
      </c>
      <c r="E447" s="120" t="s">
        <v>433</v>
      </c>
      <c r="F447" s="120"/>
      <c r="G447" s="29" t="s">
        <v>25</v>
      </c>
      <c r="H447" s="30">
        <v>1</v>
      </c>
      <c r="I447" s="31">
        <v>55.04</v>
      </c>
      <c r="J447" s="31">
        <v>55.04</v>
      </c>
    </row>
    <row r="448" spans="1:10" ht="24" customHeight="1" x14ac:dyDescent="0.2">
      <c r="A448" s="32" t="s">
        <v>356</v>
      </c>
      <c r="B448" s="33" t="s">
        <v>451</v>
      </c>
      <c r="C448" s="32" t="s">
        <v>56</v>
      </c>
      <c r="D448" s="32" t="s">
        <v>452</v>
      </c>
      <c r="E448" s="121" t="s">
        <v>433</v>
      </c>
      <c r="F448" s="121"/>
      <c r="G448" s="34" t="s">
        <v>435</v>
      </c>
      <c r="H448" s="35">
        <v>0.7</v>
      </c>
      <c r="I448" s="36">
        <v>27.05</v>
      </c>
      <c r="J448" s="36">
        <v>18.93</v>
      </c>
    </row>
    <row r="449" spans="1:10" ht="24" customHeight="1" x14ac:dyDescent="0.2">
      <c r="A449" s="32" t="s">
        <v>356</v>
      </c>
      <c r="B449" s="33" t="s">
        <v>434</v>
      </c>
      <c r="C449" s="32" t="s">
        <v>56</v>
      </c>
      <c r="D449" s="32" t="s">
        <v>365</v>
      </c>
      <c r="E449" s="121" t="s">
        <v>433</v>
      </c>
      <c r="F449" s="121"/>
      <c r="G449" s="34" t="s">
        <v>435</v>
      </c>
      <c r="H449" s="35">
        <v>0.55000000000000004</v>
      </c>
      <c r="I449" s="36">
        <v>20.54</v>
      </c>
      <c r="J449" s="36">
        <v>11.29</v>
      </c>
    </row>
    <row r="450" spans="1:10" ht="24" customHeight="1" x14ac:dyDescent="0.2">
      <c r="A450" s="37" t="s">
        <v>366</v>
      </c>
      <c r="B450" s="38" t="s">
        <v>594</v>
      </c>
      <c r="C450" s="37" t="s">
        <v>56</v>
      </c>
      <c r="D450" s="37" t="s">
        <v>595</v>
      </c>
      <c r="E450" s="117" t="s">
        <v>369</v>
      </c>
      <c r="F450" s="117"/>
      <c r="G450" s="39" t="s">
        <v>192</v>
      </c>
      <c r="H450" s="40">
        <v>0.5</v>
      </c>
      <c r="I450" s="41">
        <v>1.1000000000000001</v>
      </c>
      <c r="J450" s="41">
        <v>0.55000000000000004</v>
      </c>
    </row>
    <row r="451" spans="1:10" ht="24" customHeight="1" x14ac:dyDescent="0.2">
      <c r="A451" s="37" t="s">
        <v>366</v>
      </c>
      <c r="B451" s="38" t="s">
        <v>596</v>
      </c>
      <c r="C451" s="37" t="s">
        <v>56</v>
      </c>
      <c r="D451" s="37" t="s">
        <v>597</v>
      </c>
      <c r="E451" s="117" t="s">
        <v>369</v>
      </c>
      <c r="F451" s="117"/>
      <c r="G451" s="39" t="s">
        <v>553</v>
      </c>
      <c r="H451" s="40">
        <v>0.11</v>
      </c>
      <c r="I451" s="41">
        <v>52.5</v>
      </c>
      <c r="J451" s="41">
        <v>5.77</v>
      </c>
    </row>
    <row r="452" spans="1:10" ht="24" customHeight="1" x14ac:dyDescent="0.2">
      <c r="A452" s="37" t="s">
        <v>366</v>
      </c>
      <c r="B452" s="38" t="s">
        <v>598</v>
      </c>
      <c r="C452" s="37" t="s">
        <v>56</v>
      </c>
      <c r="D452" s="37" t="s">
        <v>599</v>
      </c>
      <c r="E452" s="117" t="s">
        <v>369</v>
      </c>
      <c r="F452" s="117"/>
      <c r="G452" s="39" t="s">
        <v>553</v>
      </c>
      <c r="H452" s="40">
        <v>0.05</v>
      </c>
      <c r="I452" s="41">
        <v>58.2</v>
      </c>
      <c r="J452" s="41">
        <v>2.91</v>
      </c>
    </row>
    <row r="453" spans="1:10" ht="24" customHeight="1" x14ac:dyDescent="0.2">
      <c r="A453" s="37" t="s">
        <v>366</v>
      </c>
      <c r="B453" s="38" t="s">
        <v>600</v>
      </c>
      <c r="C453" s="37" t="s">
        <v>56</v>
      </c>
      <c r="D453" s="37" t="s">
        <v>601</v>
      </c>
      <c r="E453" s="117" t="s">
        <v>369</v>
      </c>
      <c r="F453" s="117"/>
      <c r="G453" s="39" t="s">
        <v>553</v>
      </c>
      <c r="H453" s="40">
        <v>0.08</v>
      </c>
      <c r="I453" s="41">
        <v>194.99</v>
      </c>
      <c r="J453" s="41">
        <v>15.59</v>
      </c>
    </row>
    <row r="454" spans="1:10" x14ac:dyDescent="0.2">
      <c r="A454" s="42"/>
      <c r="B454" s="42"/>
      <c r="C454" s="42"/>
      <c r="D454" s="42"/>
      <c r="E454" s="42" t="s">
        <v>377</v>
      </c>
      <c r="F454" s="43">
        <v>19.260000000000002</v>
      </c>
      <c r="G454" s="42" t="s">
        <v>378</v>
      </c>
      <c r="H454" s="43">
        <v>0</v>
      </c>
      <c r="I454" s="42" t="s">
        <v>379</v>
      </c>
      <c r="J454" s="43">
        <v>19.260000000000002</v>
      </c>
    </row>
    <row r="455" spans="1:10" x14ac:dyDescent="0.2">
      <c r="A455" s="42"/>
      <c r="B455" s="42"/>
      <c r="C455" s="42"/>
      <c r="D455" s="42"/>
      <c r="E455" s="42" t="s">
        <v>380</v>
      </c>
      <c r="F455" s="43">
        <v>14.87</v>
      </c>
      <c r="G455" s="42"/>
      <c r="H455" s="118" t="s">
        <v>381</v>
      </c>
      <c r="I455" s="118"/>
      <c r="J455" s="43">
        <v>69.91</v>
      </c>
    </row>
    <row r="456" spans="1:10" ht="50.1" customHeight="1" thickBot="1" x14ac:dyDescent="0.25">
      <c r="A456" s="44"/>
      <c r="B456" s="44"/>
      <c r="C456" s="44"/>
      <c r="D456" s="44"/>
      <c r="E456" s="44"/>
      <c r="F456" s="44"/>
      <c r="G456" s="44" t="s">
        <v>382</v>
      </c>
      <c r="H456" s="45">
        <v>1032.9000000000001</v>
      </c>
      <c r="I456" s="44" t="s">
        <v>383</v>
      </c>
      <c r="J456" s="46">
        <v>72210.03</v>
      </c>
    </row>
    <row r="457" spans="1:10" ht="0.95" customHeight="1" thickTop="1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ht="18" customHeight="1" x14ac:dyDescent="0.2">
      <c r="A458" s="24" t="s">
        <v>162</v>
      </c>
      <c r="B458" s="25" t="s">
        <v>10</v>
      </c>
      <c r="C458" s="24" t="s">
        <v>11</v>
      </c>
      <c r="D458" s="24" t="s">
        <v>12</v>
      </c>
      <c r="E458" s="119" t="s">
        <v>353</v>
      </c>
      <c r="F458" s="119"/>
      <c r="G458" s="26" t="s">
        <v>13</v>
      </c>
      <c r="H458" s="25" t="s">
        <v>14</v>
      </c>
      <c r="I458" s="25" t="s">
        <v>15</v>
      </c>
      <c r="J458" s="25" t="s">
        <v>17</v>
      </c>
    </row>
    <row r="459" spans="1:10" ht="24" customHeight="1" x14ac:dyDescent="0.2">
      <c r="A459" s="27" t="s">
        <v>354</v>
      </c>
      <c r="B459" s="28" t="s">
        <v>163</v>
      </c>
      <c r="C459" s="27" t="s">
        <v>56</v>
      </c>
      <c r="D459" s="27" t="s">
        <v>164</v>
      </c>
      <c r="E459" s="120" t="s">
        <v>433</v>
      </c>
      <c r="F459" s="120"/>
      <c r="G459" s="29" t="s">
        <v>25</v>
      </c>
      <c r="H459" s="30">
        <v>1</v>
      </c>
      <c r="I459" s="31">
        <v>31.35</v>
      </c>
      <c r="J459" s="31">
        <v>31.35</v>
      </c>
    </row>
    <row r="460" spans="1:10" ht="24" customHeight="1" x14ac:dyDescent="0.2">
      <c r="A460" s="32" t="s">
        <v>356</v>
      </c>
      <c r="B460" s="33" t="s">
        <v>451</v>
      </c>
      <c r="C460" s="32" t="s">
        <v>56</v>
      </c>
      <c r="D460" s="32" t="s">
        <v>452</v>
      </c>
      <c r="E460" s="121" t="s">
        <v>433</v>
      </c>
      <c r="F460" s="121"/>
      <c r="G460" s="34" t="s">
        <v>435</v>
      </c>
      <c r="H460" s="35">
        <v>0.4</v>
      </c>
      <c r="I460" s="36">
        <v>27.05</v>
      </c>
      <c r="J460" s="36">
        <v>10.82</v>
      </c>
    </row>
    <row r="461" spans="1:10" ht="24" customHeight="1" x14ac:dyDescent="0.2">
      <c r="A461" s="32" t="s">
        <v>356</v>
      </c>
      <c r="B461" s="33" t="s">
        <v>434</v>
      </c>
      <c r="C461" s="32" t="s">
        <v>56</v>
      </c>
      <c r="D461" s="32" t="s">
        <v>365</v>
      </c>
      <c r="E461" s="121" t="s">
        <v>433</v>
      </c>
      <c r="F461" s="121"/>
      <c r="G461" s="34" t="s">
        <v>435</v>
      </c>
      <c r="H461" s="35">
        <v>0.35</v>
      </c>
      <c r="I461" s="36">
        <v>20.54</v>
      </c>
      <c r="J461" s="36">
        <v>7.18</v>
      </c>
    </row>
    <row r="462" spans="1:10" ht="24" customHeight="1" x14ac:dyDescent="0.2">
      <c r="A462" s="37" t="s">
        <v>366</v>
      </c>
      <c r="B462" s="38" t="s">
        <v>602</v>
      </c>
      <c r="C462" s="37" t="s">
        <v>56</v>
      </c>
      <c r="D462" s="37" t="s">
        <v>603</v>
      </c>
      <c r="E462" s="117" t="s">
        <v>369</v>
      </c>
      <c r="F462" s="117"/>
      <c r="G462" s="39" t="s">
        <v>553</v>
      </c>
      <c r="H462" s="40">
        <v>0.04</v>
      </c>
      <c r="I462" s="41">
        <v>132.9</v>
      </c>
      <c r="J462" s="41">
        <v>5.31</v>
      </c>
    </row>
    <row r="463" spans="1:10" ht="24" customHeight="1" x14ac:dyDescent="0.2">
      <c r="A463" s="37" t="s">
        <v>366</v>
      </c>
      <c r="B463" s="38" t="s">
        <v>604</v>
      </c>
      <c r="C463" s="37" t="s">
        <v>56</v>
      </c>
      <c r="D463" s="37" t="s">
        <v>605</v>
      </c>
      <c r="E463" s="117" t="s">
        <v>369</v>
      </c>
      <c r="F463" s="117"/>
      <c r="G463" s="39" t="s">
        <v>553</v>
      </c>
      <c r="H463" s="40">
        <v>0.04</v>
      </c>
      <c r="I463" s="41">
        <v>175.9</v>
      </c>
      <c r="J463" s="41">
        <v>7.03</v>
      </c>
    </row>
    <row r="464" spans="1:10" ht="24" customHeight="1" x14ac:dyDescent="0.2">
      <c r="A464" s="37" t="s">
        <v>366</v>
      </c>
      <c r="B464" s="38" t="s">
        <v>606</v>
      </c>
      <c r="C464" s="37" t="s">
        <v>56</v>
      </c>
      <c r="D464" s="37" t="s">
        <v>607</v>
      </c>
      <c r="E464" s="117" t="s">
        <v>369</v>
      </c>
      <c r="F464" s="117"/>
      <c r="G464" s="39" t="s">
        <v>553</v>
      </c>
      <c r="H464" s="40">
        <v>0.01</v>
      </c>
      <c r="I464" s="41">
        <v>57.3</v>
      </c>
      <c r="J464" s="41">
        <v>0.56999999999999995</v>
      </c>
    </row>
    <row r="465" spans="1:10" ht="24" customHeight="1" x14ac:dyDescent="0.2">
      <c r="A465" s="37" t="s">
        <v>366</v>
      </c>
      <c r="B465" s="38" t="s">
        <v>608</v>
      </c>
      <c r="C465" s="37" t="s">
        <v>56</v>
      </c>
      <c r="D465" s="37" t="s">
        <v>609</v>
      </c>
      <c r="E465" s="117" t="s">
        <v>369</v>
      </c>
      <c r="F465" s="117"/>
      <c r="G465" s="39" t="s">
        <v>192</v>
      </c>
      <c r="H465" s="40">
        <v>0.4</v>
      </c>
      <c r="I465" s="41">
        <v>1.1000000000000001</v>
      </c>
      <c r="J465" s="41">
        <v>0.44</v>
      </c>
    </row>
    <row r="466" spans="1:10" x14ac:dyDescent="0.2">
      <c r="A466" s="42"/>
      <c r="B466" s="42"/>
      <c r="C466" s="42"/>
      <c r="D466" s="42"/>
      <c r="E466" s="42" t="s">
        <v>377</v>
      </c>
      <c r="F466" s="43">
        <v>11.46</v>
      </c>
      <c r="G466" s="42" t="s">
        <v>378</v>
      </c>
      <c r="H466" s="43">
        <v>0</v>
      </c>
      <c r="I466" s="42" t="s">
        <v>379</v>
      </c>
      <c r="J466" s="43">
        <v>11.46</v>
      </c>
    </row>
    <row r="467" spans="1:10" x14ac:dyDescent="0.2">
      <c r="A467" s="42"/>
      <c r="B467" s="42"/>
      <c r="C467" s="42"/>
      <c r="D467" s="42"/>
      <c r="E467" s="42" t="s">
        <v>380</v>
      </c>
      <c r="F467" s="43">
        <v>8.4700000000000006</v>
      </c>
      <c r="G467" s="42"/>
      <c r="H467" s="118" t="s">
        <v>381</v>
      </c>
      <c r="I467" s="118"/>
      <c r="J467" s="43">
        <v>39.82</v>
      </c>
    </row>
    <row r="468" spans="1:10" ht="50.1" customHeight="1" thickBot="1" x14ac:dyDescent="0.25">
      <c r="A468" s="44"/>
      <c r="B468" s="44"/>
      <c r="C468" s="44"/>
      <c r="D468" s="44"/>
      <c r="E468" s="44"/>
      <c r="F468" s="44"/>
      <c r="G468" s="44" t="s">
        <v>382</v>
      </c>
      <c r="H468" s="45">
        <v>17.22</v>
      </c>
      <c r="I468" s="44" t="s">
        <v>383</v>
      </c>
      <c r="J468" s="46">
        <v>685.7</v>
      </c>
    </row>
    <row r="469" spans="1:10" ht="0.95" customHeight="1" thickTop="1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ht="24" customHeight="1" x14ac:dyDescent="0.2">
      <c r="A470" s="21" t="s">
        <v>165</v>
      </c>
      <c r="B470" s="21"/>
      <c r="C470" s="21"/>
      <c r="D470" s="21" t="s">
        <v>166</v>
      </c>
      <c r="E470" s="21"/>
      <c r="F470" s="122"/>
      <c r="G470" s="122"/>
      <c r="H470" s="22"/>
      <c r="I470" s="21"/>
      <c r="J470" s="23">
        <v>62351.37</v>
      </c>
    </row>
    <row r="471" spans="1:10" ht="18" customHeight="1" x14ac:dyDescent="0.2">
      <c r="A471" s="24" t="s">
        <v>167</v>
      </c>
      <c r="B471" s="25" t="s">
        <v>10</v>
      </c>
      <c r="C471" s="24" t="s">
        <v>11</v>
      </c>
      <c r="D471" s="24" t="s">
        <v>12</v>
      </c>
      <c r="E471" s="119" t="s">
        <v>353</v>
      </c>
      <c r="F471" s="119"/>
      <c r="G471" s="26" t="s">
        <v>13</v>
      </c>
      <c r="H471" s="25" t="s">
        <v>14</v>
      </c>
      <c r="I471" s="25" t="s">
        <v>15</v>
      </c>
      <c r="J471" s="25" t="s">
        <v>17</v>
      </c>
    </row>
    <row r="472" spans="1:10" ht="26.1" customHeight="1" x14ac:dyDescent="0.2">
      <c r="A472" s="27" t="s">
        <v>354</v>
      </c>
      <c r="B472" s="28" t="s">
        <v>168</v>
      </c>
      <c r="C472" s="27" t="s">
        <v>56</v>
      </c>
      <c r="D472" s="27" t="s">
        <v>169</v>
      </c>
      <c r="E472" s="120" t="s">
        <v>433</v>
      </c>
      <c r="F472" s="120"/>
      <c r="G472" s="29" t="s">
        <v>170</v>
      </c>
      <c r="H472" s="30">
        <v>1</v>
      </c>
      <c r="I472" s="31">
        <v>274.92</v>
      </c>
      <c r="J472" s="31">
        <v>274.92</v>
      </c>
    </row>
    <row r="473" spans="1:10" ht="26.1" customHeight="1" x14ac:dyDescent="0.2">
      <c r="A473" s="32" t="s">
        <v>356</v>
      </c>
      <c r="B473" s="33" t="s">
        <v>610</v>
      </c>
      <c r="C473" s="32" t="s">
        <v>56</v>
      </c>
      <c r="D473" s="32" t="s">
        <v>611</v>
      </c>
      <c r="E473" s="121" t="s">
        <v>433</v>
      </c>
      <c r="F473" s="121"/>
      <c r="G473" s="34" t="s">
        <v>435</v>
      </c>
      <c r="H473" s="35">
        <v>5</v>
      </c>
      <c r="I473" s="36">
        <v>20.86</v>
      </c>
      <c r="J473" s="36">
        <v>104.3</v>
      </c>
    </row>
    <row r="474" spans="1:10" ht="24" customHeight="1" x14ac:dyDescent="0.2">
      <c r="A474" s="32" t="s">
        <v>356</v>
      </c>
      <c r="B474" s="33" t="s">
        <v>612</v>
      </c>
      <c r="C474" s="32" t="s">
        <v>56</v>
      </c>
      <c r="D474" s="32" t="s">
        <v>613</v>
      </c>
      <c r="E474" s="121" t="s">
        <v>433</v>
      </c>
      <c r="F474" s="121"/>
      <c r="G474" s="34" t="s">
        <v>435</v>
      </c>
      <c r="H474" s="35">
        <v>5</v>
      </c>
      <c r="I474" s="36">
        <v>25.81</v>
      </c>
      <c r="J474" s="36">
        <v>129.05000000000001</v>
      </c>
    </row>
    <row r="475" spans="1:10" ht="24" customHeight="1" x14ac:dyDescent="0.2">
      <c r="A475" s="37" t="s">
        <v>366</v>
      </c>
      <c r="B475" s="38" t="s">
        <v>614</v>
      </c>
      <c r="C475" s="37" t="s">
        <v>56</v>
      </c>
      <c r="D475" s="37" t="s">
        <v>615</v>
      </c>
      <c r="E475" s="117" t="s">
        <v>369</v>
      </c>
      <c r="F475" s="117"/>
      <c r="G475" s="39" t="s">
        <v>214</v>
      </c>
      <c r="H475" s="40">
        <v>9</v>
      </c>
      <c r="I475" s="41">
        <v>2.71</v>
      </c>
      <c r="J475" s="41">
        <v>24.39</v>
      </c>
    </row>
    <row r="476" spans="1:10" ht="24" customHeight="1" x14ac:dyDescent="0.2">
      <c r="A476" s="37" t="s">
        <v>366</v>
      </c>
      <c r="B476" s="38" t="s">
        <v>616</v>
      </c>
      <c r="C476" s="37" t="s">
        <v>56</v>
      </c>
      <c r="D476" s="37" t="s">
        <v>617</v>
      </c>
      <c r="E476" s="117" t="s">
        <v>369</v>
      </c>
      <c r="F476" s="117"/>
      <c r="G476" s="39" t="s">
        <v>214</v>
      </c>
      <c r="H476" s="40">
        <v>3</v>
      </c>
      <c r="I476" s="41">
        <v>3.9</v>
      </c>
      <c r="J476" s="41">
        <v>11.7</v>
      </c>
    </row>
    <row r="477" spans="1:10" ht="24" customHeight="1" x14ac:dyDescent="0.2">
      <c r="A477" s="37" t="s">
        <v>366</v>
      </c>
      <c r="B477" s="38" t="s">
        <v>618</v>
      </c>
      <c r="C477" s="37" t="s">
        <v>56</v>
      </c>
      <c r="D477" s="37" t="s">
        <v>619</v>
      </c>
      <c r="E477" s="117" t="s">
        <v>369</v>
      </c>
      <c r="F477" s="117"/>
      <c r="G477" s="39" t="s">
        <v>192</v>
      </c>
      <c r="H477" s="40">
        <v>1</v>
      </c>
      <c r="I477" s="41">
        <v>2.2000000000000002</v>
      </c>
      <c r="J477" s="41">
        <v>2.2000000000000002</v>
      </c>
    </row>
    <row r="478" spans="1:10" ht="24" customHeight="1" x14ac:dyDescent="0.2">
      <c r="A478" s="37" t="s">
        <v>366</v>
      </c>
      <c r="B478" s="38" t="s">
        <v>620</v>
      </c>
      <c r="C478" s="37" t="s">
        <v>56</v>
      </c>
      <c r="D478" s="37" t="s">
        <v>621</v>
      </c>
      <c r="E478" s="117" t="s">
        <v>369</v>
      </c>
      <c r="F478" s="117"/>
      <c r="G478" s="39" t="s">
        <v>192</v>
      </c>
      <c r="H478" s="40">
        <v>2</v>
      </c>
      <c r="I478" s="41">
        <v>0.96</v>
      </c>
      <c r="J478" s="41">
        <v>1.92</v>
      </c>
    </row>
    <row r="479" spans="1:10" ht="24" customHeight="1" x14ac:dyDescent="0.2">
      <c r="A479" s="37" t="s">
        <v>366</v>
      </c>
      <c r="B479" s="38" t="s">
        <v>622</v>
      </c>
      <c r="C479" s="37" t="s">
        <v>56</v>
      </c>
      <c r="D479" s="37" t="s">
        <v>623</v>
      </c>
      <c r="E479" s="117" t="s">
        <v>369</v>
      </c>
      <c r="F479" s="117"/>
      <c r="G479" s="39" t="s">
        <v>192</v>
      </c>
      <c r="H479" s="40">
        <v>2</v>
      </c>
      <c r="I479" s="41">
        <v>0.68</v>
      </c>
      <c r="J479" s="41">
        <v>1.36</v>
      </c>
    </row>
    <row r="480" spans="1:10" x14ac:dyDescent="0.2">
      <c r="A480" s="42"/>
      <c r="B480" s="42"/>
      <c r="C480" s="42"/>
      <c r="D480" s="42"/>
      <c r="E480" s="42" t="s">
        <v>377</v>
      </c>
      <c r="F480" s="43">
        <v>154.35</v>
      </c>
      <c r="G480" s="42" t="s">
        <v>378</v>
      </c>
      <c r="H480" s="43">
        <v>0</v>
      </c>
      <c r="I480" s="42" t="s">
        <v>379</v>
      </c>
      <c r="J480" s="43">
        <v>154.35</v>
      </c>
    </row>
    <row r="481" spans="1:10" x14ac:dyDescent="0.2">
      <c r="A481" s="42"/>
      <c r="B481" s="42"/>
      <c r="C481" s="42"/>
      <c r="D481" s="42"/>
      <c r="E481" s="42" t="s">
        <v>380</v>
      </c>
      <c r="F481" s="43">
        <v>74.31</v>
      </c>
      <c r="G481" s="42"/>
      <c r="H481" s="118" t="s">
        <v>381</v>
      </c>
      <c r="I481" s="118"/>
      <c r="J481" s="43">
        <v>349.23</v>
      </c>
    </row>
    <row r="482" spans="1:10" ht="50.1" customHeight="1" thickBot="1" x14ac:dyDescent="0.25">
      <c r="A482" s="44"/>
      <c r="B482" s="44"/>
      <c r="C482" s="44"/>
      <c r="D482" s="44"/>
      <c r="E482" s="44"/>
      <c r="F482" s="44"/>
      <c r="G482" s="44" t="s">
        <v>382</v>
      </c>
      <c r="H482" s="45">
        <v>67</v>
      </c>
      <c r="I482" s="44" t="s">
        <v>383</v>
      </c>
      <c r="J482" s="46">
        <v>23398.41</v>
      </c>
    </row>
    <row r="483" spans="1:10" ht="0.95" customHeight="1" thickTop="1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ht="18" customHeight="1" x14ac:dyDescent="0.2">
      <c r="A484" s="24" t="s">
        <v>171</v>
      </c>
      <c r="B484" s="25" t="s">
        <v>10</v>
      </c>
      <c r="C484" s="24" t="s">
        <v>11</v>
      </c>
      <c r="D484" s="24" t="s">
        <v>12</v>
      </c>
      <c r="E484" s="119" t="s">
        <v>353</v>
      </c>
      <c r="F484" s="119"/>
      <c r="G484" s="26" t="s">
        <v>13</v>
      </c>
      <c r="H484" s="25" t="s">
        <v>14</v>
      </c>
      <c r="I484" s="25" t="s">
        <v>15</v>
      </c>
      <c r="J484" s="25" t="s">
        <v>17</v>
      </c>
    </row>
    <row r="485" spans="1:10" ht="51.95" customHeight="1" x14ac:dyDescent="0.2">
      <c r="A485" s="27" t="s">
        <v>354</v>
      </c>
      <c r="B485" s="28" t="s">
        <v>172</v>
      </c>
      <c r="C485" s="27" t="s">
        <v>23</v>
      </c>
      <c r="D485" s="27" t="s">
        <v>173</v>
      </c>
      <c r="E485" s="120" t="s">
        <v>624</v>
      </c>
      <c r="F485" s="120"/>
      <c r="G485" s="29" t="s">
        <v>42</v>
      </c>
      <c r="H485" s="30">
        <v>1</v>
      </c>
      <c r="I485" s="31">
        <v>229.96</v>
      </c>
      <c r="J485" s="31">
        <v>229.96</v>
      </c>
    </row>
    <row r="486" spans="1:10" ht="26.1" customHeight="1" x14ac:dyDescent="0.2">
      <c r="A486" s="32" t="s">
        <v>356</v>
      </c>
      <c r="B486" s="33" t="s">
        <v>625</v>
      </c>
      <c r="C486" s="32" t="s">
        <v>23</v>
      </c>
      <c r="D486" s="32" t="s">
        <v>611</v>
      </c>
      <c r="E486" s="121" t="s">
        <v>362</v>
      </c>
      <c r="F486" s="121"/>
      <c r="G486" s="34" t="s">
        <v>363</v>
      </c>
      <c r="H486" s="35">
        <v>0.3453</v>
      </c>
      <c r="I486" s="36">
        <v>21.39</v>
      </c>
      <c r="J486" s="36">
        <v>7.38</v>
      </c>
    </row>
    <row r="487" spans="1:10" ht="24" customHeight="1" x14ac:dyDescent="0.2">
      <c r="A487" s="32" t="s">
        <v>356</v>
      </c>
      <c r="B487" s="33" t="s">
        <v>626</v>
      </c>
      <c r="C487" s="32" t="s">
        <v>23</v>
      </c>
      <c r="D487" s="32" t="s">
        <v>613</v>
      </c>
      <c r="E487" s="121" t="s">
        <v>362</v>
      </c>
      <c r="F487" s="121"/>
      <c r="G487" s="34" t="s">
        <v>363</v>
      </c>
      <c r="H487" s="35">
        <v>0.82879999999999998</v>
      </c>
      <c r="I487" s="36">
        <v>25.88</v>
      </c>
      <c r="J487" s="36">
        <v>21.44</v>
      </c>
    </row>
    <row r="488" spans="1:10" ht="39" customHeight="1" x14ac:dyDescent="0.2">
      <c r="A488" s="37" t="s">
        <v>366</v>
      </c>
      <c r="B488" s="38" t="s">
        <v>627</v>
      </c>
      <c r="C488" s="37" t="s">
        <v>23</v>
      </c>
      <c r="D488" s="37" t="s">
        <v>628</v>
      </c>
      <c r="E488" s="117" t="s">
        <v>369</v>
      </c>
      <c r="F488" s="117"/>
      <c r="G488" s="39" t="s">
        <v>42</v>
      </c>
      <c r="H488" s="40">
        <v>2</v>
      </c>
      <c r="I488" s="41">
        <v>100.57</v>
      </c>
      <c r="J488" s="41">
        <v>201.14</v>
      </c>
    </row>
    <row r="489" spans="1:10" x14ac:dyDescent="0.2">
      <c r="A489" s="42"/>
      <c r="B489" s="42"/>
      <c r="C489" s="42"/>
      <c r="D489" s="42"/>
      <c r="E489" s="42" t="s">
        <v>377</v>
      </c>
      <c r="F489" s="43">
        <v>19.55</v>
      </c>
      <c r="G489" s="42" t="s">
        <v>378</v>
      </c>
      <c r="H489" s="43">
        <v>0</v>
      </c>
      <c r="I489" s="42" t="s">
        <v>379</v>
      </c>
      <c r="J489" s="43">
        <v>19.55</v>
      </c>
    </row>
    <row r="490" spans="1:10" x14ac:dyDescent="0.2">
      <c r="A490" s="42"/>
      <c r="B490" s="42"/>
      <c r="C490" s="42"/>
      <c r="D490" s="42"/>
      <c r="E490" s="42" t="s">
        <v>380</v>
      </c>
      <c r="F490" s="43">
        <v>62.15</v>
      </c>
      <c r="G490" s="42"/>
      <c r="H490" s="118" t="s">
        <v>381</v>
      </c>
      <c r="I490" s="118"/>
      <c r="J490" s="43">
        <v>292.11</v>
      </c>
    </row>
    <row r="491" spans="1:10" ht="50.1" customHeight="1" thickBot="1" x14ac:dyDescent="0.25">
      <c r="A491" s="44"/>
      <c r="B491" s="44"/>
      <c r="C491" s="44"/>
      <c r="D491" s="44"/>
      <c r="E491" s="44"/>
      <c r="F491" s="44"/>
      <c r="G491" s="44" t="s">
        <v>382</v>
      </c>
      <c r="H491" s="45">
        <v>32</v>
      </c>
      <c r="I491" s="44" t="s">
        <v>383</v>
      </c>
      <c r="J491" s="46">
        <v>9347.52</v>
      </c>
    </row>
    <row r="492" spans="1:10" ht="0.95" customHeight="1" thickTop="1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ht="18" customHeight="1" x14ac:dyDescent="0.2">
      <c r="A493" s="24" t="s">
        <v>174</v>
      </c>
      <c r="B493" s="25" t="s">
        <v>10</v>
      </c>
      <c r="C493" s="24" t="s">
        <v>11</v>
      </c>
      <c r="D493" s="24" t="s">
        <v>12</v>
      </c>
      <c r="E493" s="119" t="s">
        <v>353</v>
      </c>
      <c r="F493" s="119"/>
      <c r="G493" s="26" t="s">
        <v>13</v>
      </c>
      <c r="H493" s="25" t="s">
        <v>14</v>
      </c>
      <c r="I493" s="25" t="s">
        <v>15</v>
      </c>
      <c r="J493" s="25" t="s">
        <v>17</v>
      </c>
    </row>
    <row r="494" spans="1:10" ht="51.95" customHeight="1" x14ac:dyDescent="0.2">
      <c r="A494" s="27" t="s">
        <v>354</v>
      </c>
      <c r="B494" s="28" t="s">
        <v>175</v>
      </c>
      <c r="C494" s="27" t="s">
        <v>23</v>
      </c>
      <c r="D494" s="27" t="s">
        <v>176</v>
      </c>
      <c r="E494" s="120" t="s">
        <v>624</v>
      </c>
      <c r="F494" s="120"/>
      <c r="G494" s="29" t="s">
        <v>42</v>
      </c>
      <c r="H494" s="30">
        <v>1</v>
      </c>
      <c r="I494" s="31">
        <v>156.63999999999999</v>
      </c>
      <c r="J494" s="31">
        <v>156.63999999999999</v>
      </c>
    </row>
    <row r="495" spans="1:10" ht="26.1" customHeight="1" x14ac:dyDescent="0.2">
      <c r="A495" s="32" t="s">
        <v>356</v>
      </c>
      <c r="B495" s="33" t="s">
        <v>625</v>
      </c>
      <c r="C495" s="32" t="s">
        <v>23</v>
      </c>
      <c r="D495" s="32" t="s">
        <v>611</v>
      </c>
      <c r="E495" s="121" t="s">
        <v>362</v>
      </c>
      <c r="F495" s="121"/>
      <c r="G495" s="34" t="s">
        <v>363</v>
      </c>
      <c r="H495" s="35">
        <v>0.17269999999999999</v>
      </c>
      <c r="I495" s="36">
        <v>21.39</v>
      </c>
      <c r="J495" s="36">
        <v>3.69</v>
      </c>
    </row>
    <row r="496" spans="1:10" ht="24" customHeight="1" x14ac:dyDescent="0.2">
      <c r="A496" s="32" t="s">
        <v>356</v>
      </c>
      <c r="B496" s="33" t="s">
        <v>626</v>
      </c>
      <c r="C496" s="32" t="s">
        <v>23</v>
      </c>
      <c r="D496" s="32" t="s">
        <v>613</v>
      </c>
      <c r="E496" s="121" t="s">
        <v>362</v>
      </c>
      <c r="F496" s="121"/>
      <c r="G496" s="34" t="s">
        <v>363</v>
      </c>
      <c r="H496" s="35">
        <v>0.41439999999999999</v>
      </c>
      <c r="I496" s="36">
        <v>25.88</v>
      </c>
      <c r="J496" s="36">
        <v>10.72</v>
      </c>
    </row>
    <row r="497" spans="1:10" ht="39" customHeight="1" x14ac:dyDescent="0.2">
      <c r="A497" s="37" t="s">
        <v>366</v>
      </c>
      <c r="B497" s="38" t="s">
        <v>629</v>
      </c>
      <c r="C497" s="37" t="s">
        <v>23</v>
      </c>
      <c r="D497" s="37" t="s">
        <v>630</v>
      </c>
      <c r="E497" s="117" t="s">
        <v>369</v>
      </c>
      <c r="F497" s="117"/>
      <c r="G497" s="39" t="s">
        <v>42</v>
      </c>
      <c r="H497" s="40">
        <v>1</v>
      </c>
      <c r="I497" s="41">
        <v>142.22999999999999</v>
      </c>
      <c r="J497" s="41">
        <v>142.22999999999999</v>
      </c>
    </row>
    <row r="498" spans="1:10" x14ac:dyDescent="0.2">
      <c r="A498" s="42"/>
      <c r="B498" s="42"/>
      <c r="C498" s="42"/>
      <c r="D498" s="42"/>
      <c r="E498" s="42" t="s">
        <v>377</v>
      </c>
      <c r="F498" s="43">
        <v>9.77</v>
      </c>
      <c r="G498" s="42" t="s">
        <v>378</v>
      </c>
      <c r="H498" s="43">
        <v>0</v>
      </c>
      <c r="I498" s="42" t="s">
        <v>379</v>
      </c>
      <c r="J498" s="43">
        <v>9.77</v>
      </c>
    </row>
    <row r="499" spans="1:10" x14ac:dyDescent="0.2">
      <c r="A499" s="42"/>
      <c r="B499" s="42"/>
      <c r="C499" s="42"/>
      <c r="D499" s="42"/>
      <c r="E499" s="42" t="s">
        <v>380</v>
      </c>
      <c r="F499" s="43">
        <v>42.33</v>
      </c>
      <c r="G499" s="42"/>
      <c r="H499" s="118" t="s">
        <v>381</v>
      </c>
      <c r="I499" s="118"/>
      <c r="J499" s="43">
        <v>198.97</v>
      </c>
    </row>
    <row r="500" spans="1:10" ht="50.1" customHeight="1" thickBot="1" x14ac:dyDescent="0.25">
      <c r="A500" s="44"/>
      <c r="B500" s="44"/>
      <c r="C500" s="44"/>
      <c r="D500" s="44"/>
      <c r="E500" s="44"/>
      <c r="F500" s="44"/>
      <c r="G500" s="44" t="s">
        <v>382</v>
      </c>
      <c r="H500" s="45">
        <v>3</v>
      </c>
      <c r="I500" s="44" t="s">
        <v>383</v>
      </c>
      <c r="J500" s="46">
        <v>596.91</v>
      </c>
    </row>
    <row r="501" spans="1:10" ht="0.95" customHeight="1" thickTop="1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ht="18" customHeight="1" x14ac:dyDescent="0.2">
      <c r="A502" s="24" t="s">
        <v>177</v>
      </c>
      <c r="B502" s="25" t="s">
        <v>10</v>
      </c>
      <c r="C502" s="24" t="s">
        <v>11</v>
      </c>
      <c r="D502" s="24" t="s">
        <v>12</v>
      </c>
      <c r="E502" s="119" t="s">
        <v>353</v>
      </c>
      <c r="F502" s="119"/>
      <c r="G502" s="26" t="s">
        <v>13</v>
      </c>
      <c r="H502" s="25" t="s">
        <v>14</v>
      </c>
      <c r="I502" s="25" t="s">
        <v>15</v>
      </c>
      <c r="J502" s="25" t="s">
        <v>17</v>
      </c>
    </row>
    <row r="503" spans="1:10" ht="51.95" customHeight="1" x14ac:dyDescent="0.2">
      <c r="A503" s="27" t="s">
        <v>354</v>
      </c>
      <c r="B503" s="28" t="s">
        <v>178</v>
      </c>
      <c r="C503" s="27" t="s">
        <v>23</v>
      </c>
      <c r="D503" s="27" t="s">
        <v>179</v>
      </c>
      <c r="E503" s="120" t="s">
        <v>624</v>
      </c>
      <c r="F503" s="120"/>
      <c r="G503" s="29" t="s">
        <v>42</v>
      </c>
      <c r="H503" s="30">
        <v>1</v>
      </c>
      <c r="I503" s="31">
        <v>114.98</v>
      </c>
      <c r="J503" s="31">
        <v>114.98</v>
      </c>
    </row>
    <row r="504" spans="1:10" ht="26.1" customHeight="1" x14ac:dyDescent="0.2">
      <c r="A504" s="32" t="s">
        <v>356</v>
      </c>
      <c r="B504" s="33" t="s">
        <v>625</v>
      </c>
      <c r="C504" s="32" t="s">
        <v>23</v>
      </c>
      <c r="D504" s="32" t="s">
        <v>611</v>
      </c>
      <c r="E504" s="121" t="s">
        <v>362</v>
      </c>
      <c r="F504" s="121"/>
      <c r="G504" s="34" t="s">
        <v>363</v>
      </c>
      <c r="H504" s="35">
        <v>0.17269999999999999</v>
      </c>
      <c r="I504" s="36">
        <v>21.39</v>
      </c>
      <c r="J504" s="36">
        <v>3.69</v>
      </c>
    </row>
    <row r="505" spans="1:10" ht="24" customHeight="1" x14ac:dyDescent="0.2">
      <c r="A505" s="32" t="s">
        <v>356</v>
      </c>
      <c r="B505" s="33" t="s">
        <v>626</v>
      </c>
      <c r="C505" s="32" t="s">
        <v>23</v>
      </c>
      <c r="D505" s="32" t="s">
        <v>613</v>
      </c>
      <c r="E505" s="121" t="s">
        <v>362</v>
      </c>
      <c r="F505" s="121"/>
      <c r="G505" s="34" t="s">
        <v>363</v>
      </c>
      <c r="H505" s="35">
        <v>0.41439999999999999</v>
      </c>
      <c r="I505" s="36">
        <v>25.88</v>
      </c>
      <c r="J505" s="36">
        <v>10.72</v>
      </c>
    </row>
    <row r="506" spans="1:10" ht="39" customHeight="1" x14ac:dyDescent="0.2">
      <c r="A506" s="37" t="s">
        <v>366</v>
      </c>
      <c r="B506" s="38" t="s">
        <v>627</v>
      </c>
      <c r="C506" s="37" t="s">
        <v>23</v>
      </c>
      <c r="D506" s="37" t="s">
        <v>628</v>
      </c>
      <c r="E506" s="117" t="s">
        <v>369</v>
      </c>
      <c r="F506" s="117"/>
      <c r="G506" s="39" t="s">
        <v>42</v>
      </c>
      <c r="H506" s="40">
        <v>1</v>
      </c>
      <c r="I506" s="41">
        <v>100.57</v>
      </c>
      <c r="J506" s="41">
        <v>100.57</v>
      </c>
    </row>
    <row r="507" spans="1:10" x14ac:dyDescent="0.2">
      <c r="A507" s="42"/>
      <c r="B507" s="42"/>
      <c r="C507" s="42"/>
      <c r="D507" s="42"/>
      <c r="E507" s="42" t="s">
        <v>377</v>
      </c>
      <c r="F507" s="43">
        <v>9.77</v>
      </c>
      <c r="G507" s="42" t="s">
        <v>378</v>
      </c>
      <c r="H507" s="43">
        <v>0</v>
      </c>
      <c r="I507" s="42" t="s">
        <v>379</v>
      </c>
      <c r="J507" s="43">
        <v>9.77</v>
      </c>
    </row>
    <row r="508" spans="1:10" x14ac:dyDescent="0.2">
      <c r="A508" s="42"/>
      <c r="B508" s="42"/>
      <c r="C508" s="42"/>
      <c r="D508" s="42"/>
      <c r="E508" s="42" t="s">
        <v>380</v>
      </c>
      <c r="F508" s="43">
        <v>31.07</v>
      </c>
      <c r="G508" s="42"/>
      <c r="H508" s="118" t="s">
        <v>381</v>
      </c>
      <c r="I508" s="118"/>
      <c r="J508" s="43">
        <v>146.05000000000001</v>
      </c>
    </row>
    <row r="509" spans="1:10" ht="50.1" customHeight="1" thickBot="1" x14ac:dyDescent="0.25">
      <c r="A509" s="44"/>
      <c r="B509" s="44"/>
      <c r="C509" s="44"/>
      <c r="D509" s="44"/>
      <c r="E509" s="44"/>
      <c r="F509" s="44"/>
      <c r="G509" s="44" t="s">
        <v>382</v>
      </c>
      <c r="H509" s="45">
        <v>2</v>
      </c>
      <c r="I509" s="44" t="s">
        <v>383</v>
      </c>
      <c r="J509" s="46">
        <v>292.10000000000002</v>
      </c>
    </row>
    <row r="510" spans="1:10" ht="0.95" customHeight="1" thickTop="1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ht="18" customHeight="1" x14ac:dyDescent="0.2">
      <c r="A511" s="24" t="s">
        <v>180</v>
      </c>
      <c r="B511" s="25" t="s">
        <v>10</v>
      </c>
      <c r="C511" s="24" t="s">
        <v>11</v>
      </c>
      <c r="D511" s="24" t="s">
        <v>12</v>
      </c>
      <c r="E511" s="119" t="s">
        <v>353</v>
      </c>
      <c r="F511" s="119"/>
      <c r="G511" s="26" t="s">
        <v>13</v>
      </c>
      <c r="H511" s="25" t="s">
        <v>14</v>
      </c>
      <c r="I511" s="25" t="s">
        <v>15</v>
      </c>
      <c r="J511" s="25" t="s">
        <v>17</v>
      </c>
    </row>
    <row r="512" spans="1:10" ht="39" customHeight="1" x14ac:dyDescent="0.2">
      <c r="A512" s="27" t="s">
        <v>354</v>
      </c>
      <c r="B512" s="28" t="s">
        <v>181</v>
      </c>
      <c r="C512" s="27" t="s">
        <v>23</v>
      </c>
      <c r="D512" s="27" t="s">
        <v>182</v>
      </c>
      <c r="E512" s="120" t="s">
        <v>624</v>
      </c>
      <c r="F512" s="120"/>
      <c r="G512" s="29" t="s">
        <v>42</v>
      </c>
      <c r="H512" s="30">
        <v>1</v>
      </c>
      <c r="I512" s="31">
        <v>97.24</v>
      </c>
      <c r="J512" s="31">
        <v>97.24</v>
      </c>
    </row>
    <row r="513" spans="1:10" ht="26.1" customHeight="1" x14ac:dyDescent="0.2">
      <c r="A513" s="32" t="s">
        <v>356</v>
      </c>
      <c r="B513" s="33" t="s">
        <v>625</v>
      </c>
      <c r="C513" s="32" t="s">
        <v>23</v>
      </c>
      <c r="D513" s="32" t="s">
        <v>611</v>
      </c>
      <c r="E513" s="121" t="s">
        <v>362</v>
      </c>
      <c r="F513" s="121"/>
      <c r="G513" s="34" t="s">
        <v>363</v>
      </c>
      <c r="H513" s="35">
        <v>0.22309999999999999</v>
      </c>
      <c r="I513" s="36">
        <v>21.39</v>
      </c>
      <c r="J513" s="36">
        <v>4.7699999999999996</v>
      </c>
    </row>
    <row r="514" spans="1:10" ht="24" customHeight="1" x14ac:dyDescent="0.2">
      <c r="A514" s="32" t="s">
        <v>356</v>
      </c>
      <c r="B514" s="33" t="s">
        <v>626</v>
      </c>
      <c r="C514" s="32" t="s">
        <v>23</v>
      </c>
      <c r="D514" s="32" t="s">
        <v>613</v>
      </c>
      <c r="E514" s="121" t="s">
        <v>362</v>
      </c>
      <c r="F514" s="121"/>
      <c r="G514" s="34" t="s">
        <v>363</v>
      </c>
      <c r="H514" s="35">
        <v>0.53549999999999998</v>
      </c>
      <c r="I514" s="36">
        <v>25.88</v>
      </c>
      <c r="J514" s="36">
        <v>13.85</v>
      </c>
    </row>
    <row r="515" spans="1:10" ht="39" customHeight="1" x14ac:dyDescent="0.2">
      <c r="A515" s="37" t="s">
        <v>366</v>
      </c>
      <c r="B515" s="38" t="s">
        <v>631</v>
      </c>
      <c r="C515" s="37" t="s">
        <v>23</v>
      </c>
      <c r="D515" s="37" t="s">
        <v>632</v>
      </c>
      <c r="E515" s="117" t="s">
        <v>369</v>
      </c>
      <c r="F515" s="117"/>
      <c r="G515" s="39" t="s">
        <v>42</v>
      </c>
      <c r="H515" s="40">
        <v>1</v>
      </c>
      <c r="I515" s="41">
        <v>61.89</v>
      </c>
      <c r="J515" s="41">
        <v>61.89</v>
      </c>
    </row>
    <row r="516" spans="1:10" ht="26.1" customHeight="1" x14ac:dyDescent="0.2">
      <c r="A516" s="37" t="s">
        <v>366</v>
      </c>
      <c r="B516" s="38" t="s">
        <v>633</v>
      </c>
      <c r="C516" s="37" t="s">
        <v>23</v>
      </c>
      <c r="D516" s="37" t="s">
        <v>634</v>
      </c>
      <c r="E516" s="117" t="s">
        <v>369</v>
      </c>
      <c r="F516" s="117"/>
      <c r="G516" s="39" t="s">
        <v>42</v>
      </c>
      <c r="H516" s="40">
        <v>1</v>
      </c>
      <c r="I516" s="41">
        <v>16.73</v>
      </c>
      <c r="J516" s="41">
        <v>16.73</v>
      </c>
    </row>
    <row r="517" spans="1:10" x14ac:dyDescent="0.2">
      <c r="A517" s="42"/>
      <c r="B517" s="42"/>
      <c r="C517" s="42"/>
      <c r="D517" s="42"/>
      <c r="E517" s="42" t="s">
        <v>377</v>
      </c>
      <c r="F517" s="43">
        <v>12.62</v>
      </c>
      <c r="G517" s="42" t="s">
        <v>378</v>
      </c>
      <c r="H517" s="43">
        <v>0</v>
      </c>
      <c r="I517" s="42" t="s">
        <v>379</v>
      </c>
      <c r="J517" s="43">
        <v>12.62</v>
      </c>
    </row>
    <row r="518" spans="1:10" x14ac:dyDescent="0.2">
      <c r="A518" s="42"/>
      <c r="B518" s="42"/>
      <c r="C518" s="42"/>
      <c r="D518" s="42"/>
      <c r="E518" s="42" t="s">
        <v>380</v>
      </c>
      <c r="F518" s="43">
        <v>26.28</v>
      </c>
      <c r="G518" s="42"/>
      <c r="H518" s="118" t="s">
        <v>381</v>
      </c>
      <c r="I518" s="118"/>
      <c r="J518" s="43">
        <v>123.52</v>
      </c>
    </row>
    <row r="519" spans="1:10" ht="50.1" customHeight="1" thickBot="1" x14ac:dyDescent="0.25">
      <c r="A519" s="44"/>
      <c r="B519" s="44"/>
      <c r="C519" s="44"/>
      <c r="D519" s="44"/>
      <c r="E519" s="44"/>
      <c r="F519" s="44"/>
      <c r="G519" s="44" t="s">
        <v>382</v>
      </c>
      <c r="H519" s="45">
        <v>7</v>
      </c>
      <c r="I519" s="44" t="s">
        <v>383</v>
      </c>
      <c r="J519" s="46">
        <v>864.64</v>
      </c>
    </row>
    <row r="520" spans="1:10" ht="0.95" customHeight="1" thickTop="1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ht="18" customHeight="1" x14ac:dyDescent="0.2">
      <c r="A521" s="24" t="s">
        <v>183</v>
      </c>
      <c r="B521" s="25" t="s">
        <v>10</v>
      </c>
      <c r="C521" s="24" t="s">
        <v>11</v>
      </c>
      <c r="D521" s="24" t="s">
        <v>12</v>
      </c>
      <c r="E521" s="119" t="s">
        <v>353</v>
      </c>
      <c r="F521" s="119"/>
      <c r="G521" s="26" t="s">
        <v>13</v>
      </c>
      <c r="H521" s="25" t="s">
        <v>14</v>
      </c>
      <c r="I521" s="25" t="s">
        <v>15</v>
      </c>
      <c r="J521" s="25" t="s">
        <v>17</v>
      </c>
    </row>
    <row r="522" spans="1:10" ht="39" customHeight="1" x14ac:dyDescent="0.2">
      <c r="A522" s="27" t="s">
        <v>354</v>
      </c>
      <c r="B522" s="28" t="s">
        <v>184</v>
      </c>
      <c r="C522" s="27" t="s">
        <v>23</v>
      </c>
      <c r="D522" s="27" t="s">
        <v>185</v>
      </c>
      <c r="E522" s="120" t="s">
        <v>624</v>
      </c>
      <c r="F522" s="120"/>
      <c r="G522" s="29" t="s">
        <v>42</v>
      </c>
      <c r="H522" s="30">
        <v>1</v>
      </c>
      <c r="I522" s="31">
        <v>139.82</v>
      </c>
      <c r="J522" s="31">
        <v>139.82</v>
      </c>
    </row>
    <row r="523" spans="1:10" ht="26.1" customHeight="1" x14ac:dyDescent="0.2">
      <c r="A523" s="32" t="s">
        <v>356</v>
      </c>
      <c r="B523" s="33" t="s">
        <v>625</v>
      </c>
      <c r="C523" s="32" t="s">
        <v>23</v>
      </c>
      <c r="D523" s="32" t="s">
        <v>611</v>
      </c>
      <c r="E523" s="121" t="s">
        <v>362</v>
      </c>
      <c r="F523" s="121"/>
      <c r="G523" s="34" t="s">
        <v>363</v>
      </c>
      <c r="H523" s="35">
        <v>0.18329999999999999</v>
      </c>
      <c r="I523" s="36">
        <v>21.39</v>
      </c>
      <c r="J523" s="36">
        <v>3.92</v>
      </c>
    </row>
    <row r="524" spans="1:10" ht="24" customHeight="1" x14ac:dyDescent="0.2">
      <c r="A524" s="32" t="s">
        <v>356</v>
      </c>
      <c r="B524" s="33" t="s">
        <v>626</v>
      </c>
      <c r="C524" s="32" t="s">
        <v>23</v>
      </c>
      <c r="D524" s="32" t="s">
        <v>613</v>
      </c>
      <c r="E524" s="121" t="s">
        <v>362</v>
      </c>
      <c r="F524" s="121"/>
      <c r="G524" s="34" t="s">
        <v>363</v>
      </c>
      <c r="H524" s="35">
        <v>0.45179999999999998</v>
      </c>
      <c r="I524" s="36">
        <v>25.88</v>
      </c>
      <c r="J524" s="36">
        <v>11.69</v>
      </c>
    </row>
    <row r="525" spans="1:10" ht="39" customHeight="1" x14ac:dyDescent="0.2">
      <c r="A525" s="37" t="s">
        <v>366</v>
      </c>
      <c r="B525" s="38" t="s">
        <v>635</v>
      </c>
      <c r="C525" s="37" t="s">
        <v>23</v>
      </c>
      <c r="D525" s="37" t="s">
        <v>636</v>
      </c>
      <c r="E525" s="117" t="s">
        <v>369</v>
      </c>
      <c r="F525" s="117"/>
      <c r="G525" s="39" t="s">
        <v>42</v>
      </c>
      <c r="H525" s="40">
        <v>1</v>
      </c>
      <c r="I525" s="41">
        <v>107.48</v>
      </c>
      <c r="J525" s="41">
        <v>107.48</v>
      </c>
    </row>
    <row r="526" spans="1:10" ht="26.1" customHeight="1" x14ac:dyDescent="0.2">
      <c r="A526" s="37" t="s">
        <v>366</v>
      </c>
      <c r="B526" s="38" t="s">
        <v>633</v>
      </c>
      <c r="C526" s="37" t="s">
        <v>23</v>
      </c>
      <c r="D526" s="37" t="s">
        <v>634</v>
      </c>
      <c r="E526" s="117" t="s">
        <v>369</v>
      </c>
      <c r="F526" s="117"/>
      <c r="G526" s="39" t="s">
        <v>42</v>
      </c>
      <c r="H526" s="40">
        <v>1</v>
      </c>
      <c r="I526" s="41">
        <v>16.73</v>
      </c>
      <c r="J526" s="41">
        <v>16.73</v>
      </c>
    </row>
    <row r="527" spans="1:10" x14ac:dyDescent="0.2">
      <c r="A527" s="42"/>
      <c r="B527" s="42"/>
      <c r="C527" s="42"/>
      <c r="D527" s="42"/>
      <c r="E527" s="42" t="s">
        <v>377</v>
      </c>
      <c r="F527" s="43">
        <v>10.59</v>
      </c>
      <c r="G527" s="42" t="s">
        <v>378</v>
      </c>
      <c r="H527" s="43">
        <v>0</v>
      </c>
      <c r="I527" s="42" t="s">
        <v>379</v>
      </c>
      <c r="J527" s="43">
        <v>10.59</v>
      </c>
    </row>
    <row r="528" spans="1:10" x14ac:dyDescent="0.2">
      <c r="A528" s="42"/>
      <c r="B528" s="42"/>
      <c r="C528" s="42"/>
      <c r="D528" s="42"/>
      <c r="E528" s="42" t="s">
        <v>380</v>
      </c>
      <c r="F528" s="43">
        <v>37.79</v>
      </c>
      <c r="G528" s="42"/>
      <c r="H528" s="118" t="s">
        <v>381</v>
      </c>
      <c r="I528" s="118"/>
      <c r="J528" s="43">
        <v>177.61</v>
      </c>
    </row>
    <row r="529" spans="1:10" ht="50.1" customHeight="1" thickBot="1" x14ac:dyDescent="0.25">
      <c r="A529" s="44"/>
      <c r="B529" s="44"/>
      <c r="C529" s="44"/>
      <c r="D529" s="44"/>
      <c r="E529" s="44"/>
      <c r="F529" s="44"/>
      <c r="G529" s="44" t="s">
        <v>382</v>
      </c>
      <c r="H529" s="45">
        <v>20</v>
      </c>
      <c r="I529" s="44" t="s">
        <v>383</v>
      </c>
      <c r="J529" s="46">
        <v>3552.2</v>
      </c>
    </row>
    <row r="530" spans="1:10" ht="0.95" customHeight="1" thickTop="1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ht="18" customHeight="1" x14ac:dyDescent="0.2">
      <c r="A531" s="24" t="s">
        <v>186</v>
      </c>
      <c r="B531" s="25" t="s">
        <v>10</v>
      </c>
      <c r="C531" s="24" t="s">
        <v>11</v>
      </c>
      <c r="D531" s="24" t="s">
        <v>12</v>
      </c>
      <c r="E531" s="119" t="s">
        <v>353</v>
      </c>
      <c r="F531" s="119"/>
      <c r="G531" s="26" t="s">
        <v>13</v>
      </c>
      <c r="H531" s="25" t="s">
        <v>14</v>
      </c>
      <c r="I531" s="25" t="s">
        <v>15</v>
      </c>
      <c r="J531" s="25" t="s">
        <v>17</v>
      </c>
    </row>
    <row r="532" spans="1:10" ht="39" customHeight="1" x14ac:dyDescent="0.2">
      <c r="A532" s="27" t="s">
        <v>354</v>
      </c>
      <c r="B532" s="28" t="s">
        <v>187</v>
      </c>
      <c r="C532" s="27" t="s">
        <v>23</v>
      </c>
      <c r="D532" s="27" t="s">
        <v>188</v>
      </c>
      <c r="E532" s="120" t="s">
        <v>624</v>
      </c>
      <c r="F532" s="120"/>
      <c r="G532" s="29" t="s">
        <v>42</v>
      </c>
      <c r="H532" s="30">
        <v>1</v>
      </c>
      <c r="I532" s="31">
        <v>129.96</v>
      </c>
      <c r="J532" s="31">
        <v>129.96</v>
      </c>
    </row>
    <row r="533" spans="1:10" ht="26.1" customHeight="1" x14ac:dyDescent="0.2">
      <c r="A533" s="32" t="s">
        <v>356</v>
      </c>
      <c r="B533" s="33" t="s">
        <v>625</v>
      </c>
      <c r="C533" s="32" t="s">
        <v>23</v>
      </c>
      <c r="D533" s="32" t="s">
        <v>611</v>
      </c>
      <c r="E533" s="121" t="s">
        <v>362</v>
      </c>
      <c r="F533" s="121"/>
      <c r="G533" s="34" t="s">
        <v>363</v>
      </c>
      <c r="H533" s="35">
        <v>0.24329999999999999</v>
      </c>
      <c r="I533" s="36">
        <v>21.39</v>
      </c>
      <c r="J533" s="36">
        <v>5.2</v>
      </c>
    </row>
    <row r="534" spans="1:10" ht="24" customHeight="1" x14ac:dyDescent="0.2">
      <c r="A534" s="32" t="s">
        <v>356</v>
      </c>
      <c r="B534" s="33" t="s">
        <v>626</v>
      </c>
      <c r="C534" s="32" t="s">
        <v>23</v>
      </c>
      <c r="D534" s="32" t="s">
        <v>613</v>
      </c>
      <c r="E534" s="121" t="s">
        <v>362</v>
      </c>
      <c r="F534" s="121"/>
      <c r="G534" s="34" t="s">
        <v>363</v>
      </c>
      <c r="H534" s="35">
        <v>0.58379999999999999</v>
      </c>
      <c r="I534" s="36">
        <v>25.88</v>
      </c>
      <c r="J534" s="36">
        <v>15.1</v>
      </c>
    </row>
    <row r="535" spans="1:10" ht="39" customHeight="1" x14ac:dyDescent="0.2">
      <c r="A535" s="37" t="s">
        <v>366</v>
      </c>
      <c r="B535" s="38" t="s">
        <v>637</v>
      </c>
      <c r="C535" s="37" t="s">
        <v>23</v>
      </c>
      <c r="D535" s="37" t="s">
        <v>638</v>
      </c>
      <c r="E535" s="117" t="s">
        <v>369</v>
      </c>
      <c r="F535" s="117"/>
      <c r="G535" s="39" t="s">
        <v>42</v>
      </c>
      <c r="H535" s="40">
        <v>1</v>
      </c>
      <c r="I535" s="41">
        <v>76.2</v>
      </c>
      <c r="J535" s="41">
        <v>76.2</v>
      </c>
    </row>
    <row r="536" spans="1:10" ht="26.1" customHeight="1" x14ac:dyDescent="0.2">
      <c r="A536" s="37" t="s">
        <v>366</v>
      </c>
      <c r="B536" s="38" t="s">
        <v>633</v>
      </c>
      <c r="C536" s="37" t="s">
        <v>23</v>
      </c>
      <c r="D536" s="37" t="s">
        <v>634</v>
      </c>
      <c r="E536" s="117" t="s">
        <v>369</v>
      </c>
      <c r="F536" s="117"/>
      <c r="G536" s="39" t="s">
        <v>42</v>
      </c>
      <c r="H536" s="40">
        <v>2</v>
      </c>
      <c r="I536" s="41">
        <v>16.73</v>
      </c>
      <c r="J536" s="41">
        <v>33.46</v>
      </c>
    </row>
    <row r="537" spans="1:10" x14ac:dyDescent="0.2">
      <c r="A537" s="42"/>
      <c r="B537" s="42"/>
      <c r="C537" s="42"/>
      <c r="D537" s="42"/>
      <c r="E537" s="42" t="s">
        <v>377</v>
      </c>
      <c r="F537" s="43">
        <v>13.77</v>
      </c>
      <c r="G537" s="42" t="s">
        <v>378</v>
      </c>
      <c r="H537" s="43">
        <v>0</v>
      </c>
      <c r="I537" s="42" t="s">
        <v>379</v>
      </c>
      <c r="J537" s="43">
        <v>13.77</v>
      </c>
    </row>
    <row r="538" spans="1:10" x14ac:dyDescent="0.2">
      <c r="A538" s="42"/>
      <c r="B538" s="42"/>
      <c r="C538" s="42"/>
      <c r="D538" s="42"/>
      <c r="E538" s="42" t="s">
        <v>380</v>
      </c>
      <c r="F538" s="43">
        <v>35.119999999999997</v>
      </c>
      <c r="G538" s="42"/>
      <c r="H538" s="118" t="s">
        <v>381</v>
      </c>
      <c r="I538" s="118"/>
      <c r="J538" s="43">
        <v>165.08</v>
      </c>
    </row>
    <row r="539" spans="1:10" ht="50.1" customHeight="1" thickBot="1" x14ac:dyDescent="0.25">
      <c r="A539" s="44"/>
      <c r="B539" s="44"/>
      <c r="C539" s="44"/>
      <c r="D539" s="44"/>
      <c r="E539" s="44"/>
      <c r="F539" s="44"/>
      <c r="G539" s="44" t="s">
        <v>382</v>
      </c>
      <c r="H539" s="45">
        <v>3</v>
      </c>
      <c r="I539" s="44" t="s">
        <v>383</v>
      </c>
      <c r="J539" s="46">
        <v>495.24</v>
      </c>
    </row>
    <row r="540" spans="1:10" ht="0.95" customHeight="1" thickTop="1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ht="18" customHeight="1" x14ac:dyDescent="0.2">
      <c r="A541" s="24" t="s">
        <v>189</v>
      </c>
      <c r="B541" s="25" t="s">
        <v>10</v>
      </c>
      <c r="C541" s="24" t="s">
        <v>11</v>
      </c>
      <c r="D541" s="24" t="s">
        <v>12</v>
      </c>
      <c r="E541" s="119" t="s">
        <v>353</v>
      </c>
      <c r="F541" s="119"/>
      <c r="G541" s="26" t="s">
        <v>13</v>
      </c>
      <c r="H541" s="25" t="s">
        <v>14</v>
      </c>
      <c r="I541" s="25" t="s">
        <v>15</v>
      </c>
      <c r="J541" s="25" t="s">
        <v>17</v>
      </c>
    </row>
    <row r="542" spans="1:10" ht="24" customHeight="1" x14ac:dyDescent="0.2">
      <c r="A542" s="27" t="s">
        <v>354</v>
      </c>
      <c r="B542" s="28" t="s">
        <v>190</v>
      </c>
      <c r="C542" s="27" t="s">
        <v>56</v>
      </c>
      <c r="D542" s="27" t="s">
        <v>191</v>
      </c>
      <c r="E542" s="120" t="s">
        <v>433</v>
      </c>
      <c r="F542" s="120"/>
      <c r="G542" s="29" t="s">
        <v>192</v>
      </c>
      <c r="H542" s="30">
        <v>1</v>
      </c>
      <c r="I542" s="31">
        <v>1583.82</v>
      </c>
      <c r="J542" s="31">
        <v>1583.82</v>
      </c>
    </row>
    <row r="543" spans="1:10" ht="26.1" customHeight="1" x14ac:dyDescent="0.2">
      <c r="A543" s="32" t="s">
        <v>356</v>
      </c>
      <c r="B543" s="33" t="s">
        <v>610</v>
      </c>
      <c r="C543" s="32" t="s">
        <v>56</v>
      </c>
      <c r="D543" s="32" t="s">
        <v>611</v>
      </c>
      <c r="E543" s="121" t="s">
        <v>433</v>
      </c>
      <c r="F543" s="121"/>
      <c r="G543" s="34" t="s">
        <v>435</v>
      </c>
      <c r="H543" s="35">
        <v>5</v>
      </c>
      <c r="I543" s="36">
        <v>20.86</v>
      </c>
      <c r="J543" s="36">
        <v>104.3</v>
      </c>
    </row>
    <row r="544" spans="1:10" ht="24" customHeight="1" x14ac:dyDescent="0.2">
      <c r="A544" s="32" t="s">
        <v>356</v>
      </c>
      <c r="B544" s="33" t="s">
        <v>612</v>
      </c>
      <c r="C544" s="32" t="s">
        <v>56</v>
      </c>
      <c r="D544" s="32" t="s">
        <v>613</v>
      </c>
      <c r="E544" s="121" t="s">
        <v>433</v>
      </c>
      <c r="F544" s="121"/>
      <c r="G544" s="34" t="s">
        <v>435</v>
      </c>
      <c r="H544" s="35">
        <v>5</v>
      </c>
      <c r="I544" s="36">
        <v>25.81</v>
      </c>
      <c r="J544" s="36">
        <v>129.05000000000001</v>
      </c>
    </row>
    <row r="545" spans="1:10" ht="24" customHeight="1" x14ac:dyDescent="0.2">
      <c r="A545" s="37" t="s">
        <v>366</v>
      </c>
      <c r="B545" s="38" t="s">
        <v>639</v>
      </c>
      <c r="C545" s="37" t="s">
        <v>56</v>
      </c>
      <c r="D545" s="37" t="s">
        <v>640</v>
      </c>
      <c r="E545" s="117" t="s">
        <v>369</v>
      </c>
      <c r="F545" s="117"/>
      <c r="G545" s="39" t="s">
        <v>192</v>
      </c>
      <c r="H545" s="40">
        <v>1</v>
      </c>
      <c r="I545" s="41">
        <v>860</v>
      </c>
      <c r="J545" s="41">
        <v>860</v>
      </c>
    </row>
    <row r="546" spans="1:10" ht="24" customHeight="1" x14ac:dyDescent="0.2">
      <c r="A546" s="37" t="s">
        <v>366</v>
      </c>
      <c r="B546" s="38" t="s">
        <v>641</v>
      </c>
      <c r="C546" s="37" t="s">
        <v>56</v>
      </c>
      <c r="D546" s="37" t="s">
        <v>642</v>
      </c>
      <c r="E546" s="117" t="s">
        <v>369</v>
      </c>
      <c r="F546" s="117"/>
      <c r="G546" s="39" t="s">
        <v>214</v>
      </c>
      <c r="H546" s="40">
        <v>12</v>
      </c>
      <c r="I546" s="41">
        <v>29.28</v>
      </c>
      <c r="J546" s="41">
        <v>351.36</v>
      </c>
    </row>
    <row r="547" spans="1:10" ht="24" customHeight="1" x14ac:dyDescent="0.2">
      <c r="A547" s="37" t="s">
        <v>366</v>
      </c>
      <c r="B547" s="38" t="s">
        <v>643</v>
      </c>
      <c r="C547" s="37" t="s">
        <v>56</v>
      </c>
      <c r="D547" s="37" t="s">
        <v>644</v>
      </c>
      <c r="E547" s="117" t="s">
        <v>369</v>
      </c>
      <c r="F547" s="117"/>
      <c r="G547" s="39" t="s">
        <v>214</v>
      </c>
      <c r="H547" s="40">
        <v>3</v>
      </c>
      <c r="I547" s="41">
        <v>16.600000000000001</v>
      </c>
      <c r="J547" s="41">
        <v>49.8</v>
      </c>
    </row>
    <row r="548" spans="1:10" ht="24" customHeight="1" x14ac:dyDescent="0.2">
      <c r="A548" s="37" t="s">
        <v>366</v>
      </c>
      <c r="B548" s="38" t="s">
        <v>645</v>
      </c>
      <c r="C548" s="37" t="s">
        <v>56</v>
      </c>
      <c r="D548" s="37" t="s">
        <v>646</v>
      </c>
      <c r="E548" s="117" t="s">
        <v>369</v>
      </c>
      <c r="F548" s="117"/>
      <c r="G548" s="39" t="s">
        <v>192</v>
      </c>
      <c r="H548" s="40">
        <v>1</v>
      </c>
      <c r="I548" s="41">
        <v>59</v>
      </c>
      <c r="J548" s="41">
        <v>59</v>
      </c>
    </row>
    <row r="549" spans="1:10" ht="24" customHeight="1" x14ac:dyDescent="0.2">
      <c r="A549" s="37" t="s">
        <v>366</v>
      </c>
      <c r="B549" s="38" t="s">
        <v>647</v>
      </c>
      <c r="C549" s="37" t="s">
        <v>56</v>
      </c>
      <c r="D549" s="37" t="s">
        <v>648</v>
      </c>
      <c r="E549" s="117" t="s">
        <v>369</v>
      </c>
      <c r="F549" s="117"/>
      <c r="G549" s="39" t="s">
        <v>192</v>
      </c>
      <c r="H549" s="40">
        <v>1</v>
      </c>
      <c r="I549" s="41">
        <v>11.68</v>
      </c>
      <c r="J549" s="41">
        <v>11.68</v>
      </c>
    </row>
    <row r="550" spans="1:10" ht="24" customHeight="1" x14ac:dyDescent="0.2">
      <c r="A550" s="37" t="s">
        <v>366</v>
      </c>
      <c r="B550" s="38" t="s">
        <v>649</v>
      </c>
      <c r="C550" s="37" t="s">
        <v>56</v>
      </c>
      <c r="D550" s="37" t="s">
        <v>650</v>
      </c>
      <c r="E550" s="117" t="s">
        <v>369</v>
      </c>
      <c r="F550" s="117"/>
      <c r="G550" s="39" t="s">
        <v>192</v>
      </c>
      <c r="H550" s="40">
        <v>1</v>
      </c>
      <c r="I550" s="41">
        <v>7.77</v>
      </c>
      <c r="J550" s="41">
        <v>7.77</v>
      </c>
    </row>
    <row r="551" spans="1:10" ht="24" customHeight="1" x14ac:dyDescent="0.2">
      <c r="A551" s="37" t="s">
        <v>366</v>
      </c>
      <c r="B551" s="38" t="s">
        <v>651</v>
      </c>
      <c r="C551" s="37" t="s">
        <v>56</v>
      </c>
      <c r="D551" s="37" t="s">
        <v>652</v>
      </c>
      <c r="E551" s="117" t="s">
        <v>369</v>
      </c>
      <c r="F551" s="117"/>
      <c r="G551" s="39" t="s">
        <v>192</v>
      </c>
      <c r="H551" s="40">
        <v>3</v>
      </c>
      <c r="I551" s="41">
        <v>3.62</v>
      </c>
      <c r="J551" s="41">
        <v>10.86</v>
      </c>
    </row>
    <row r="552" spans="1:10" x14ac:dyDescent="0.2">
      <c r="A552" s="42"/>
      <c r="B552" s="42"/>
      <c r="C552" s="42"/>
      <c r="D552" s="42"/>
      <c r="E552" s="42" t="s">
        <v>377</v>
      </c>
      <c r="F552" s="43">
        <v>154.35</v>
      </c>
      <c r="G552" s="42" t="s">
        <v>378</v>
      </c>
      <c r="H552" s="43">
        <v>0</v>
      </c>
      <c r="I552" s="42" t="s">
        <v>379</v>
      </c>
      <c r="J552" s="43">
        <v>154.35</v>
      </c>
    </row>
    <row r="553" spans="1:10" x14ac:dyDescent="0.2">
      <c r="A553" s="42"/>
      <c r="B553" s="42"/>
      <c r="C553" s="42"/>
      <c r="D553" s="42"/>
      <c r="E553" s="42" t="s">
        <v>380</v>
      </c>
      <c r="F553" s="43">
        <v>428.1</v>
      </c>
      <c r="G553" s="42"/>
      <c r="H553" s="118" t="s">
        <v>381</v>
      </c>
      <c r="I553" s="118"/>
      <c r="J553" s="43">
        <v>2011.92</v>
      </c>
    </row>
    <row r="554" spans="1:10" ht="50.1" customHeight="1" thickBot="1" x14ac:dyDescent="0.25">
      <c r="A554" s="44"/>
      <c r="B554" s="44"/>
      <c r="C554" s="44"/>
      <c r="D554" s="44"/>
      <c r="E554" s="44"/>
      <c r="F554" s="44"/>
      <c r="G554" s="44" t="s">
        <v>382</v>
      </c>
      <c r="H554" s="45">
        <v>1</v>
      </c>
      <c r="I554" s="44" t="s">
        <v>383</v>
      </c>
      <c r="J554" s="46">
        <v>2011.92</v>
      </c>
    </row>
    <row r="555" spans="1:10" ht="0.95" customHeight="1" thickTop="1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ht="18" customHeight="1" x14ac:dyDescent="0.2">
      <c r="A556" s="24" t="s">
        <v>193</v>
      </c>
      <c r="B556" s="25" t="s">
        <v>10</v>
      </c>
      <c r="C556" s="24" t="s">
        <v>11</v>
      </c>
      <c r="D556" s="24" t="s">
        <v>12</v>
      </c>
      <c r="E556" s="119" t="s">
        <v>353</v>
      </c>
      <c r="F556" s="119"/>
      <c r="G556" s="26" t="s">
        <v>13</v>
      </c>
      <c r="H556" s="25" t="s">
        <v>14</v>
      </c>
      <c r="I556" s="25" t="s">
        <v>15</v>
      </c>
      <c r="J556" s="25" t="s">
        <v>17</v>
      </c>
    </row>
    <row r="557" spans="1:10" ht="51.95" customHeight="1" x14ac:dyDescent="0.2">
      <c r="A557" s="27" t="s">
        <v>354</v>
      </c>
      <c r="B557" s="28" t="s">
        <v>194</v>
      </c>
      <c r="C557" s="27" t="s">
        <v>23</v>
      </c>
      <c r="D557" s="27" t="s">
        <v>195</v>
      </c>
      <c r="E557" s="120" t="s">
        <v>624</v>
      </c>
      <c r="F557" s="120"/>
      <c r="G557" s="29" t="s">
        <v>42</v>
      </c>
      <c r="H557" s="30">
        <v>1</v>
      </c>
      <c r="I557" s="31">
        <v>820.6</v>
      </c>
      <c r="J557" s="31">
        <v>820.6</v>
      </c>
    </row>
    <row r="558" spans="1:10" ht="51.95" customHeight="1" x14ac:dyDescent="0.2">
      <c r="A558" s="32" t="s">
        <v>356</v>
      </c>
      <c r="B558" s="33" t="s">
        <v>653</v>
      </c>
      <c r="C558" s="32" t="s">
        <v>23</v>
      </c>
      <c r="D558" s="32" t="s">
        <v>654</v>
      </c>
      <c r="E558" s="121" t="s">
        <v>362</v>
      </c>
      <c r="F558" s="121"/>
      <c r="G558" s="34" t="s">
        <v>53</v>
      </c>
      <c r="H558" s="35">
        <v>1.89E-2</v>
      </c>
      <c r="I558" s="36">
        <v>908.28</v>
      </c>
      <c r="J558" s="36">
        <v>17.16</v>
      </c>
    </row>
    <row r="559" spans="1:10" ht="26.1" customHeight="1" x14ac:dyDescent="0.2">
      <c r="A559" s="32" t="s">
        <v>356</v>
      </c>
      <c r="B559" s="33" t="s">
        <v>625</v>
      </c>
      <c r="C559" s="32" t="s">
        <v>23</v>
      </c>
      <c r="D559" s="32" t="s">
        <v>611</v>
      </c>
      <c r="E559" s="121" t="s">
        <v>362</v>
      </c>
      <c r="F559" s="121"/>
      <c r="G559" s="34" t="s">
        <v>363</v>
      </c>
      <c r="H559" s="35">
        <v>0.63839999999999997</v>
      </c>
      <c r="I559" s="36">
        <v>21.39</v>
      </c>
      <c r="J559" s="36">
        <v>13.65</v>
      </c>
    </row>
    <row r="560" spans="1:10" ht="24" customHeight="1" x14ac:dyDescent="0.2">
      <c r="A560" s="32" t="s">
        <v>356</v>
      </c>
      <c r="B560" s="33" t="s">
        <v>626</v>
      </c>
      <c r="C560" s="32" t="s">
        <v>23</v>
      </c>
      <c r="D560" s="32" t="s">
        <v>613</v>
      </c>
      <c r="E560" s="121" t="s">
        <v>362</v>
      </c>
      <c r="F560" s="121"/>
      <c r="G560" s="34" t="s">
        <v>363</v>
      </c>
      <c r="H560" s="35">
        <v>0.63839999999999997</v>
      </c>
      <c r="I560" s="36">
        <v>25.88</v>
      </c>
      <c r="J560" s="36">
        <v>16.52</v>
      </c>
    </row>
    <row r="561" spans="1:10" ht="39" customHeight="1" x14ac:dyDescent="0.2">
      <c r="A561" s="37" t="s">
        <v>366</v>
      </c>
      <c r="B561" s="38" t="s">
        <v>655</v>
      </c>
      <c r="C561" s="37" t="s">
        <v>23</v>
      </c>
      <c r="D561" s="37" t="s">
        <v>656</v>
      </c>
      <c r="E561" s="117" t="s">
        <v>369</v>
      </c>
      <c r="F561" s="117"/>
      <c r="G561" s="39" t="s">
        <v>42</v>
      </c>
      <c r="H561" s="40">
        <v>1</v>
      </c>
      <c r="I561" s="41">
        <v>773.27</v>
      </c>
      <c r="J561" s="41">
        <v>773.27</v>
      </c>
    </row>
    <row r="562" spans="1:10" x14ac:dyDescent="0.2">
      <c r="A562" s="42"/>
      <c r="B562" s="42"/>
      <c r="C562" s="42"/>
      <c r="D562" s="42"/>
      <c r="E562" s="42" t="s">
        <v>377</v>
      </c>
      <c r="F562" s="43">
        <v>22.79</v>
      </c>
      <c r="G562" s="42" t="s">
        <v>378</v>
      </c>
      <c r="H562" s="43">
        <v>0</v>
      </c>
      <c r="I562" s="42" t="s">
        <v>379</v>
      </c>
      <c r="J562" s="43">
        <v>22.79</v>
      </c>
    </row>
    <row r="563" spans="1:10" x14ac:dyDescent="0.2">
      <c r="A563" s="42"/>
      <c r="B563" s="42"/>
      <c r="C563" s="42"/>
      <c r="D563" s="42"/>
      <c r="E563" s="42" t="s">
        <v>380</v>
      </c>
      <c r="F563" s="43">
        <v>221.8</v>
      </c>
      <c r="G563" s="42"/>
      <c r="H563" s="118" t="s">
        <v>381</v>
      </c>
      <c r="I563" s="118"/>
      <c r="J563" s="43">
        <v>1042.4000000000001</v>
      </c>
    </row>
    <row r="564" spans="1:10" ht="50.1" customHeight="1" thickBot="1" x14ac:dyDescent="0.25">
      <c r="A564" s="44"/>
      <c r="B564" s="44"/>
      <c r="C564" s="44"/>
      <c r="D564" s="44"/>
      <c r="E564" s="44"/>
      <c r="F564" s="44"/>
      <c r="G564" s="44" t="s">
        <v>382</v>
      </c>
      <c r="H564" s="45">
        <v>1</v>
      </c>
      <c r="I564" s="44" t="s">
        <v>383</v>
      </c>
      <c r="J564" s="46">
        <v>1042.4000000000001</v>
      </c>
    </row>
    <row r="565" spans="1:10" ht="0.95" customHeight="1" thickTop="1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ht="18" customHeight="1" x14ac:dyDescent="0.2">
      <c r="A566" s="24" t="s">
        <v>196</v>
      </c>
      <c r="B566" s="25" t="s">
        <v>10</v>
      </c>
      <c r="C566" s="24" t="s">
        <v>11</v>
      </c>
      <c r="D566" s="24" t="s">
        <v>12</v>
      </c>
      <c r="E566" s="119" t="s">
        <v>353</v>
      </c>
      <c r="F566" s="119"/>
      <c r="G566" s="26" t="s">
        <v>13</v>
      </c>
      <c r="H566" s="25" t="s">
        <v>14</v>
      </c>
      <c r="I566" s="25" t="s">
        <v>15</v>
      </c>
      <c r="J566" s="25" t="s">
        <v>17</v>
      </c>
    </row>
    <row r="567" spans="1:10" ht="26.1" customHeight="1" x14ac:dyDescent="0.2">
      <c r="A567" s="27" t="s">
        <v>354</v>
      </c>
      <c r="B567" s="28" t="s">
        <v>197</v>
      </c>
      <c r="C567" s="27" t="s">
        <v>23</v>
      </c>
      <c r="D567" s="27" t="s">
        <v>198</v>
      </c>
      <c r="E567" s="120" t="s">
        <v>624</v>
      </c>
      <c r="F567" s="120"/>
      <c r="G567" s="29" t="s">
        <v>42</v>
      </c>
      <c r="H567" s="30">
        <v>1</v>
      </c>
      <c r="I567" s="31">
        <v>11.35</v>
      </c>
      <c r="J567" s="31">
        <v>11.35</v>
      </c>
    </row>
    <row r="568" spans="1:10" ht="26.1" customHeight="1" x14ac:dyDescent="0.2">
      <c r="A568" s="32" t="s">
        <v>356</v>
      </c>
      <c r="B568" s="33" t="s">
        <v>625</v>
      </c>
      <c r="C568" s="32" t="s">
        <v>23</v>
      </c>
      <c r="D568" s="32" t="s">
        <v>611</v>
      </c>
      <c r="E568" s="121" t="s">
        <v>362</v>
      </c>
      <c r="F568" s="121"/>
      <c r="G568" s="34" t="s">
        <v>363</v>
      </c>
      <c r="H568" s="35">
        <v>3.5200000000000002E-2</v>
      </c>
      <c r="I568" s="36">
        <v>21.39</v>
      </c>
      <c r="J568" s="36">
        <v>0.75</v>
      </c>
    </row>
    <row r="569" spans="1:10" ht="24" customHeight="1" x14ac:dyDescent="0.2">
      <c r="A569" s="32" t="s">
        <v>356</v>
      </c>
      <c r="B569" s="33" t="s">
        <v>626</v>
      </c>
      <c r="C569" s="32" t="s">
        <v>23</v>
      </c>
      <c r="D569" s="32" t="s">
        <v>613</v>
      </c>
      <c r="E569" s="121" t="s">
        <v>362</v>
      </c>
      <c r="F569" s="121"/>
      <c r="G569" s="34" t="s">
        <v>363</v>
      </c>
      <c r="H569" s="35">
        <v>3.5200000000000002E-2</v>
      </c>
      <c r="I569" s="36">
        <v>25.88</v>
      </c>
      <c r="J569" s="36">
        <v>0.91</v>
      </c>
    </row>
    <row r="570" spans="1:10" ht="39" customHeight="1" x14ac:dyDescent="0.2">
      <c r="A570" s="37" t="s">
        <v>366</v>
      </c>
      <c r="B570" s="38" t="s">
        <v>657</v>
      </c>
      <c r="C570" s="37" t="s">
        <v>23</v>
      </c>
      <c r="D570" s="37" t="s">
        <v>658</v>
      </c>
      <c r="E570" s="117" t="s">
        <v>369</v>
      </c>
      <c r="F570" s="117"/>
      <c r="G570" s="39" t="s">
        <v>42</v>
      </c>
      <c r="H570" s="40">
        <v>1</v>
      </c>
      <c r="I570" s="41">
        <v>0.81</v>
      </c>
      <c r="J570" s="41">
        <v>0.81</v>
      </c>
    </row>
    <row r="571" spans="1:10" ht="26.1" customHeight="1" x14ac:dyDescent="0.2">
      <c r="A571" s="37" t="s">
        <v>366</v>
      </c>
      <c r="B571" s="38" t="s">
        <v>659</v>
      </c>
      <c r="C571" s="37" t="s">
        <v>23</v>
      </c>
      <c r="D571" s="37" t="s">
        <v>660</v>
      </c>
      <c r="E571" s="117" t="s">
        <v>369</v>
      </c>
      <c r="F571" s="117"/>
      <c r="G571" s="39" t="s">
        <v>42</v>
      </c>
      <c r="H571" s="40">
        <v>1</v>
      </c>
      <c r="I571" s="41">
        <v>8.8800000000000008</v>
      </c>
      <c r="J571" s="41">
        <v>8.8800000000000008</v>
      </c>
    </row>
    <row r="572" spans="1:10" x14ac:dyDescent="0.2">
      <c r="A572" s="42"/>
      <c r="B572" s="42"/>
      <c r="C572" s="42"/>
      <c r="D572" s="42"/>
      <c r="E572" s="42" t="s">
        <v>377</v>
      </c>
      <c r="F572" s="43">
        <v>1.1000000000000001</v>
      </c>
      <c r="G572" s="42" t="s">
        <v>378</v>
      </c>
      <c r="H572" s="43">
        <v>0</v>
      </c>
      <c r="I572" s="42" t="s">
        <v>379</v>
      </c>
      <c r="J572" s="43">
        <v>1.1000000000000001</v>
      </c>
    </row>
    <row r="573" spans="1:10" x14ac:dyDescent="0.2">
      <c r="A573" s="42"/>
      <c r="B573" s="42"/>
      <c r="C573" s="42"/>
      <c r="D573" s="42"/>
      <c r="E573" s="42" t="s">
        <v>380</v>
      </c>
      <c r="F573" s="43">
        <v>3.06</v>
      </c>
      <c r="G573" s="42"/>
      <c r="H573" s="118" t="s">
        <v>381</v>
      </c>
      <c r="I573" s="118"/>
      <c r="J573" s="43">
        <v>14.41</v>
      </c>
    </row>
    <row r="574" spans="1:10" ht="50.1" customHeight="1" thickBot="1" x14ac:dyDescent="0.25">
      <c r="A574" s="44"/>
      <c r="B574" s="44"/>
      <c r="C574" s="44"/>
      <c r="D574" s="44"/>
      <c r="E574" s="44"/>
      <c r="F574" s="44"/>
      <c r="G574" s="44" t="s">
        <v>382</v>
      </c>
      <c r="H574" s="45">
        <v>10</v>
      </c>
      <c r="I574" s="44" t="s">
        <v>383</v>
      </c>
      <c r="J574" s="46">
        <v>144.1</v>
      </c>
    </row>
    <row r="575" spans="1:10" ht="0.95" customHeight="1" thickTop="1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ht="18" customHeight="1" x14ac:dyDescent="0.2">
      <c r="A576" s="24" t="s">
        <v>199</v>
      </c>
      <c r="B576" s="25" t="s">
        <v>10</v>
      </c>
      <c r="C576" s="24" t="s">
        <v>11</v>
      </c>
      <c r="D576" s="24" t="s">
        <v>12</v>
      </c>
      <c r="E576" s="119" t="s">
        <v>353</v>
      </c>
      <c r="F576" s="119"/>
      <c r="G576" s="26" t="s">
        <v>13</v>
      </c>
      <c r="H576" s="25" t="s">
        <v>14</v>
      </c>
      <c r="I576" s="25" t="s">
        <v>15</v>
      </c>
      <c r="J576" s="25" t="s">
        <v>17</v>
      </c>
    </row>
    <row r="577" spans="1:10" ht="39" customHeight="1" x14ac:dyDescent="0.2">
      <c r="A577" s="27" t="s">
        <v>354</v>
      </c>
      <c r="B577" s="28" t="s">
        <v>200</v>
      </c>
      <c r="C577" s="27" t="s">
        <v>23</v>
      </c>
      <c r="D577" s="27" t="s">
        <v>201</v>
      </c>
      <c r="E577" s="120" t="s">
        <v>624</v>
      </c>
      <c r="F577" s="120"/>
      <c r="G577" s="29" t="s">
        <v>42</v>
      </c>
      <c r="H577" s="30">
        <v>1</v>
      </c>
      <c r="I577" s="31">
        <v>415.85</v>
      </c>
      <c r="J577" s="31">
        <v>415.85</v>
      </c>
    </row>
    <row r="578" spans="1:10" ht="26.1" customHeight="1" x14ac:dyDescent="0.2">
      <c r="A578" s="32" t="s">
        <v>356</v>
      </c>
      <c r="B578" s="33" t="s">
        <v>625</v>
      </c>
      <c r="C578" s="32" t="s">
        <v>23</v>
      </c>
      <c r="D578" s="32" t="s">
        <v>611</v>
      </c>
      <c r="E578" s="121" t="s">
        <v>362</v>
      </c>
      <c r="F578" s="121"/>
      <c r="G578" s="34" t="s">
        <v>363</v>
      </c>
      <c r="H578" s="35">
        <v>1.3231999999999999</v>
      </c>
      <c r="I578" s="36">
        <v>21.39</v>
      </c>
      <c r="J578" s="36">
        <v>28.3</v>
      </c>
    </row>
    <row r="579" spans="1:10" ht="24" customHeight="1" x14ac:dyDescent="0.2">
      <c r="A579" s="32" t="s">
        <v>356</v>
      </c>
      <c r="B579" s="33" t="s">
        <v>626</v>
      </c>
      <c r="C579" s="32" t="s">
        <v>23</v>
      </c>
      <c r="D579" s="32" t="s">
        <v>613</v>
      </c>
      <c r="E579" s="121" t="s">
        <v>362</v>
      </c>
      <c r="F579" s="121"/>
      <c r="G579" s="34" t="s">
        <v>363</v>
      </c>
      <c r="H579" s="35">
        <v>1.3231999999999999</v>
      </c>
      <c r="I579" s="36">
        <v>25.88</v>
      </c>
      <c r="J579" s="36">
        <v>34.24</v>
      </c>
    </row>
    <row r="580" spans="1:10" ht="39" customHeight="1" x14ac:dyDescent="0.2">
      <c r="A580" s="37" t="s">
        <v>366</v>
      </c>
      <c r="B580" s="38" t="s">
        <v>661</v>
      </c>
      <c r="C580" s="37" t="s">
        <v>23</v>
      </c>
      <c r="D580" s="37" t="s">
        <v>662</v>
      </c>
      <c r="E580" s="117" t="s">
        <v>369</v>
      </c>
      <c r="F580" s="117"/>
      <c r="G580" s="39" t="s">
        <v>42</v>
      </c>
      <c r="H580" s="40">
        <v>3</v>
      </c>
      <c r="I580" s="41">
        <v>4.3899999999999997</v>
      </c>
      <c r="J580" s="41">
        <v>13.17</v>
      </c>
    </row>
    <row r="581" spans="1:10" ht="26.1" customHeight="1" x14ac:dyDescent="0.2">
      <c r="A581" s="37" t="s">
        <v>366</v>
      </c>
      <c r="B581" s="38" t="s">
        <v>663</v>
      </c>
      <c r="C581" s="37" t="s">
        <v>23</v>
      </c>
      <c r="D581" s="37" t="s">
        <v>664</v>
      </c>
      <c r="E581" s="117" t="s">
        <v>369</v>
      </c>
      <c r="F581" s="117"/>
      <c r="G581" s="39" t="s">
        <v>42</v>
      </c>
      <c r="H581" s="40">
        <v>1</v>
      </c>
      <c r="I581" s="41">
        <v>340.14</v>
      </c>
      <c r="J581" s="41">
        <v>340.14</v>
      </c>
    </row>
    <row r="582" spans="1:10" x14ac:dyDescent="0.2">
      <c r="A582" s="42"/>
      <c r="B582" s="42"/>
      <c r="C582" s="42"/>
      <c r="D582" s="42"/>
      <c r="E582" s="42" t="s">
        <v>377</v>
      </c>
      <c r="F582" s="43">
        <v>41.63</v>
      </c>
      <c r="G582" s="42" t="s">
        <v>378</v>
      </c>
      <c r="H582" s="43">
        <v>0</v>
      </c>
      <c r="I582" s="42" t="s">
        <v>379</v>
      </c>
      <c r="J582" s="43">
        <v>41.63</v>
      </c>
    </row>
    <row r="583" spans="1:10" x14ac:dyDescent="0.2">
      <c r="A583" s="42"/>
      <c r="B583" s="42"/>
      <c r="C583" s="42"/>
      <c r="D583" s="42"/>
      <c r="E583" s="42" t="s">
        <v>380</v>
      </c>
      <c r="F583" s="43">
        <v>112.4</v>
      </c>
      <c r="G583" s="42"/>
      <c r="H583" s="118" t="s">
        <v>381</v>
      </c>
      <c r="I583" s="118"/>
      <c r="J583" s="43">
        <v>528.25</v>
      </c>
    </row>
    <row r="584" spans="1:10" ht="50.1" customHeight="1" thickBot="1" x14ac:dyDescent="0.25">
      <c r="A584" s="44"/>
      <c r="B584" s="44"/>
      <c r="C584" s="44"/>
      <c r="D584" s="44"/>
      <c r="E584" s="44"/>
      <c r="F584" s="44"/>
      <c r="G584" s="44" t="s">
        <v>382</v>
      </c>
      <c r="H584" s="45">
        <v>1</v>
      </c>
      <c r="I584" s="44" t="s">
        <v>383</v>
      </c>
      <c r="J584" s="46">
        <v>528.25</v>
      </c>
    </row>
    <row r="585" spans="1:10" ht="0.95" customHeight="1" thickTop="1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ht="18" customHeight="1" x14ac:dyDescent="0.2">
      <c r="A586" s="24" t="s">
        <v>202</v>
      </c>
      <c r="B586" s="25" t="s">
        <v>10</v>
      </c>
      <c r="C586" s="24" t="s">
        <v>11</v>
      </c>
      <c r="D586" s="24" t="s">
        <v>12</v>
      </c>
      <c r="E586" s="119" t="s">
        <v>353</v>
      </c>
      <c r="F586" s="119"/>
      <c r="G586" s="26" t="s">
        <v>13</v>
      </c>
      <c r="H586" s="25" t="s">
        <v>14</v>
      </c>
      <c r="I586" s="25" t="s">
        <v>15</v>
      </c>
      <c r="J586" s="25" t="s">
        <v>17</v>
      </c>
    </row>
    <row r="587" spans="1:10" ht="24" customHeight="1" x14ac:dyDescent="0.2">
      <c r="A587" s="27" t="s">
        <v>354</v>
      </c>
      <c r="B587" s="28" t="s">
        <v>203</v>
      </c>
      <c r="C587" s="27" t="s">
        <v>56</v>
      </c>
      <c r="D587" s="27" t="s">
        <v>204</v>
      </c>
      <c r="E587" s="120" t="s">
        <v>433</v>
      </c>
      <c r="F587" s="120"/>
      <c r="G587" s="29" t="s">
        <v>192</v>
      </c>
      <c r="H587" s="30">
        <v>1</v>
      </c>
      <c r="I587" s="31">
        <v>27.22</v>
      </c>
      <c r="J587" s="31">
        <v>27.22</v>
      </c>
    </row>
    <row r="588" spans="1:10" ht="26.1" customHeight="1" x14ac:dyDescent="0.2">
      <c r="A588" s="32" t="s">
        <v>356</v>
      </c>
      <c r="B588" s="33" t="s">
        <v>610</v>
      </c>
      <c r="C588" s="32" t="s">
        <v>56</v>
      </c>
      <c r="D588" s="32" t="s">
        <v>611</v>
      </c>
      <c r="E588" s="121" t="s">
        <v>433</v>
      </c>
      <c r="F588" s="121"/>
      <c r="G588" s="34" t="s">
        <v>435</v>
      </c>
      <c r="H588" s="35">
        <v>0.28999999999999998</v>
      </c>
      <c r="I588" s="36">
        <v>20.86</v>
      </c>
      <c r="J588" s="36">
        <v>6.04</v>
      </c>
    </row>
    <row r="589" spans="1:10" ht="24" customHeight="1" x14ac:dyDescent="0.2">
      <c r="A589" s="32" t="s">
        <v>356</v>
      </c>
      <c r="B589" s="33" t="s">
        <v>612</v>
      </c>
      <c r="C589" s="32" t="s">
        <v>56</v>
      </c>
      <c r="D589" s="32" t="s">
        <v>613</v>
      </c>
      <c r="E589" s="121" t="s">
        <v>433</v>
      </c>
      <c r="F589" s="121"/>
      <c r="G589" s="34" t="s">
        <v>435</v>
      </c>
      <c r="H589" s="35">
        <v>0.28999999999999998</v>
      </c>
      <c r="I589" s="36">
        <v>25.81</v>
      </c>
      <c r="J589" s="36">
        <v>7.48</v>
      </c>
    </row>
    <row r="590" spans="1:10" ht="24" customHeight="1" x14ac:dyDescent="0.2">
      <c r="A590" s="37" t="s">
        <v>366</v>
      </c>
      <c r="B590" s="38" t="s">
        <v>665</v>
      </c>
      <c r="C590" s="37" t="s">
        <v>56</v>
      </c>
      <c r="D590" s="37" t="s">
        <v>204</v>
      </c>
      <c r="E590" s="117" t="s">
        <v>369</v>
      </c>
      <c r="F590" s="117"/>
      <c r="G590" s="39" t="s">
        <v>192</v>
      </c>
      <c r="H590" s="40">
        <v>1</v>
      </c>
      <c r="I590" s="41">
        <v>13.7</v>
      </c>
      <c r="J590" s="41">
        <v>13.7</v>
      </c>
    </row>
    <row r="591" spans="1:10" x14ac:dyDescent="0.2">
      <c r="A591" s="42"/>
      <c r="B591" s="42"/>
      <c r="C591" s="42"/>
      <c r="D591" s="42"/>
      <c r="E591" s="42" t="s">
        <v>377</v>
      </c>
      <c r="F591" s="43">
        <v>8.94</v>
      </c>
      <c r="G591" s="42" t="s">
        <v>378</v>
      </c>
      <c r="H591" s="43">
        <v>0</v>
      </c>
      <c r="I591" s="42" t="s">
        <v>379</v>
      </c>
      <c r="J591" s="43">
        <v>8.94</v>
      </c>
    </row>
    <row r="592" spans="1:10" x14ac:dyDescent="0.2">
      <c r="A592" s="42"/>
      <c r="B592" s="42"/>
      <c r="C592" s="42"/>
      <c r="D592" s="42"/>
      <c r="E592" s="42" t="s">
        <v>380</v>
      </c>
      <c r="F592" s="43">
        <v>7.35</v>
      </c>
      <c r="G592" s="42"/>
      <c r="H592" s="118" t="s">
        <v>381</v>
      </c>
      <c r="I592" s="118"/>
      <c r="J592" s="43">
        <v>34.57</v>
      </c>
    </row>
    <row r="593" spans="1:10" ht="50.1" customHeight="1" thickBot="1" x14ac:dyDescent="0.25">
      <c r="A593" s="44"/>
      <c r="B593" s="44"/>
      <c r="C593" s="44"/>
      <c r="D593" s="44"/>
      <c r="E593" s="44"/>
      <c r="F593" s="44"/>
      <c r="G593" s="44" t="s">
        <v>382</v>
      </c>
      <c r="H593" s="45">
        <v>8</v>
      </c>
      <c r="I593" s="44" t="s">
        <v>383</v>
      </c>
      <c r="J593" s="46">
        <v>276.56</v>
      </c>
    </row>
    <row r="594" spans="1:10" ht="0.95" customHeight="1" thickTop="1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ht="18" customHeight="1" x14ac:dyDescent="0.2">
      <c r="A595" s="24" t="s">
        <v>205</v>
      </c>
      <c r="B595" s="25" t="s">
        <v>10</v>
      </c>
      <c r="C595" s="24" t="s">
        <v>11</v>
      </c>
      <c r="D595" s="24" t="s">
        <v>12</v>
      </c>
      <c r="E595" s="119" t="s">
        <v>353</v>
      </c>
      <c r="F595" s="119"/>
      <c r="G595" s="26" t="s">
        <v>13</v>
      </c>
      <c r="H595" s="25" t="s">
        <v>14</v>
      </c>
      <c r="I595" s="25" t="s">
        <v>15</v>
      </c>
      <c r="J595" s="25" t="s">
        <v>17</v>
      </c>
    </row>
    <row r="596" spans="1:10" ht="24" customHeight="1" x14ac:dyDescent="0.2">
      <c r="A596" s="27" t="s">
        <v>354</v>
      </c>
      <c r="B596" s="28" t="s">
        <v>206</v>
      </c>
      <c r="C596" s="27" t="s">
        <v>56</v>
      </c>
      <c r="D596" s="27" t="s">
        <v>207</v>
      </c>
      <c r="E596" s="120" t="s">
        <v>433</v>
      </c>
      <c r="F596" s="120"/>
      <c r="G596" s="29" t="s">
        <v>192</v>
      </c>
      <c r="H596" s="30">
        <v>1</v>
      </c>
      <c r="I596" s="31">
        <v>224.13</v>
      </c>
      <c r="J596" s="31">
        <v>224.13</v>
      </c>
    </row>
    <row r="597" spans="1:10" ht="26.1" customHeight="1" x14ac:dyDescent="0.2">
      <c r="A597" s="32" t="s">
        <v>356</v>
      </c>
      <c r="B597" s="33" t="s">
        <v>610</v>
      </c>
      <c r="C597" s="32" t="s">
        <v>56</v>
      </c>
      <c r="D597" s="32" t="s">
        <v>611</v>
      </c>
      <c r="E597" s="121" t="s">
        <v>433</v>
      </c>
      <c r="F597" s="121"/>
      <c r="G597" s="34" t="s">
        <v>435</v>
      </c>
      <c r="H597" s="35">
        <v>0.4</v>
      </c>
      <c r="I597" s="36">
        <v>20.86</v>
      </c>
      <c r="J597" s="36">
        <v>8.34</v>
      </c>
    </row>
    <row r="598" spans="1:10" ht="24" customHeight="1" x14ac:dyDescent="0.2">
      <c r="A598" s="32" t="s">
        <v>356</v>
      </c>
      <c r="B598" s="33" t="s">
        <v>612</v>
      </c>
      <c r="C598" s="32" t="s">
        <v>56</v>
      </c>
      <c r="D598" s="32" t="s">
        <v>613</v>
      </c>
      <c r="E598" s="121" t="s">
        <v>433</v>
      </c>
      <c r="F598" s="121"/>
      <c r="G598" s="34" t="s">
        <v>435</v>
      </c>
      <c r="H598" s="35">
        <v>0.8</v>
      </c>
      <c r="I598" s="36">
        <v>25.81</v>
      </c>
      <c r="J598" s="36">
        <v>20.64</v>
      </c>
    </row>
    <row r="599" spans="1:10" ht="24" customHeight="1" x14ac:dyDescent="0.2">
      <c r="A599" s="37" t="s">
        <v>366</v>
      </c>
      <c r="B599" s="38" t="s">
        <v>666</v>
      </c>
      <c r="C599" s="37" t="s">
        <v>56</v>
      </c>
      <c r="D599" s="37" t="s">
        <v>207</v>
      </c>
      <c r="E599" s="117" t="s">
        <v>369</v>
      </c>
      <c r="F599" s="117"/>
      <c r="G599" s="39" t="s">
        <v>192</v>
      </c>
      <c r="H599" s="40">
        <v>1</v>
      </c>
      <c r="I599" s="41">
        <v>195.15</v>
      </c>
      <c r="J599" s="41">
        <v>195.15</v>
      </c>
    </row>
    <row r="600" spans="1:10" x14ac:dyDescent="0.2">
      <c r="A600" s="42"/>
      <c r="B600" s="42"/>
      <c r="C600" s="42"/>
      <c r="D600" s="42"/>
      <c r="E600" s="42" t="s">
        <v>377</v>
      </c>
      <c r="F600" s="43">
        <v>19.5</v>
      </c>
      <c r="G600" s="42" t="s">
        <v>378</v>
      </c>
      <c r="H600" s="43">
        <v>0</v>
      </c>
      <c r="I600" s="42" t="s">
        <v>379</v>
      </c>
      <c r="J600" s="43">
        <v>19.5</v>
      </c>
    </row>
    <row r="601" spans="1:10" x14ac:dyDescent="0.2">
      <c r="A601" s="42"/>
      <c r="B601" s="42"/>
      <c r="C601" s="42"/>
      <c r="D601" s="42"/>
      <c r="E601" s="42" t="s">
        <v>380</v>
      </c>
      <c r="F601" s="43">
        <v>60.58</v>
      </c>
      <c r="G601" s="42"/>
      <c r="H601" s="118" t="s">
        <v>381</v>
      </c>
      <c r="I601" s="118"/>
      <c r="J601" s="43">
        <v>284.70999999999998</v>
      </c>
    </row>
    <row r="602" spans="1:10" ht="50.1" customHeight="1" thickBot="1" x14ac:dyDescent="0.25">
      <c r="A602" s="44"/>
      <c r="B602" s="44"/>
      <c r="C602" s="44"/>
      <c r="D602" s="44"/>
      <c r="E602" s="44"/>
      <c r="F602" s="44"/>
      <c r="G602" s="44" t="s">
        <v>382</v>
      </c>
      <c r="H602" s="45">
        <v>14</v>
      </c>
      <c r="I602" s="44" t="s">
        <v>383</v>
      </c>
      <c r="J602" s="46">
        <v>3985.94</v>
      </c>
    </row>
    <row r="603" spans="1:10" ht="0.95" customHeight="1" thickTop="1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ht="18" customHeight="1" x14ac:dyDescent="0.2">
      <c r="A604" s="24" t="s">
        <v>208</v>
      </c>
      <c r="B604" s="25" t="s">
        <v>10</v>
      </c>
      <c r="C604" s="24" t="s">
        <v>11</v>
      </c>
      <c r="D604" s="24" t="s">
        <v>12</v>
      </c>
      <c r="E604" s="119" t="s">
        <v>353</v>
      </c>
      <c r="F604" s="119"/>
      <c r="G604" s="26" t="s">
        <v>13</v>
      </c>
      <c r="H604" s="25" t="s">
        <v>14</v>
      </c>
      <c r="I604" s="25" t="s">
        <v>15</v>
      </c>
      <c r="J604" s="25" t="s">
        <v>17</v>
      </c>
    </row>
    <row r="605" spans="1:10" ht="24" customHeight="1" x14ac:dyDescent="0.2">
      <c r="A605" s="27" t="s">
        <v>354</v>
      </c>
      <c r="B605" s="28" t="s">
        <v>209</v>
      </c>
      <c r="C605" s="27" t="s">
        <v>56</v>
      </c>
      <c r="D605" s="27" t="s">
        <v>210</v>
      </c>
      <c r="E605" s="120" t="s">
        <v>433</v>
      </c>
      <c r="F605" s="120"/>
      <c r="G605" s="29" t="s">
        <v>170</v>
      </c>
      <c r="H605" s="30">
        <v>1</v>
      </c>
      <c r="I605" s="31">
        <v>610.26</v>
      </c>
      <c r="J605" s="31">
        <v>610.26</v>
      </c>
    </row>
    <row r="606" spans="1:10" ht="26.1" customHeight="1" x14ac:dyDescent="0.2">
      <c r="A606" s="32" t="s">
        <v>356</v>
      </c>
      <c r="B606" s="33" t="s">
        <v>610</v>
      </c>
      <c r="C606" s="32" t="s">
        <v>56</v>
      </c>
      <c r="D606" s="32" t="s">
        <v>611</v>
      </c>
      <c r="E606" s="121" t="s">
        <v>433</v>
      </c>
      <c r="F606" s="121"/>
      <c r="G606" s="34" t="s">
        <v>435</v>
      </c>
      <c r="H606" s="35">
        <v>8</v>
      </c>
      <c r="I606" s="36">
        <v>20.86</v>
      </c>
      <c r="J606" s="36">
        <v>166.88</v>
      </c>
    </row>
    <row r="607" spans="1:10" ht="24" customHeight="1" x14ac:dyDescent="0.2">
      <c r="A607" s="32" t="s">
        <v>356</v>
      </c>
      <c r="B607" s="33" t="s">
        <v>612</v>
      </c>
      <c r="C607" s="32" t="s">
        <v>56</v>
      </c>
      <c r="D607" s="32" t="s">
        <v>613</v>
      </c>
      <c r="E607" s="121" t="s">
        <v>433</v>
      </c>
      <c r="F607" s="121"/>
      <c r="G607" s="34" t="s">
        <v>435</v>
      </c>
      <c r="H607" s="35">
        <v>8</v>
      </c>
      <c r="I607" s="36">
        <v>25.81</v>
      </c>
      <c r="J607" s="36">
        <v>206.48</v>
      </c>
    </row>
    <row r="608" spans="1:10" ht="24" customHeight="1" x14ac:dyDescent="0.2">
      <c r="A608" s="37" t="s">
        <v>366</v>
      </c>
      <c r="B608" s="38" t="s">
        <v>667</v>
      </c>
      <c r="C608" s="37" t="s">
        <v>56</v>
      </c>
      <c r="D608" s="37" t="s">
        <v>668</v>
      </c>
      <c r="E608" s="117" t="s">
        <v>369</v>
      </c>
      <c r="F608" s="117"/>
      <c r="G608" s="39" t="s">
        <v>192</v>
      </c>
      <c r="H608" s="40">
        <v>4</v>
      </c>
      <c r="I608" s="41">
        <v>13.4</v>
      </c>
      <c r="J608" s="41">
        <v>53.6</v>
      </c>
    </row>
    <row r="609" spans="1:10" ht="24" customHeight="1" x14ac:dyDescent="0.2">
      <c r="A609" s="37" t="s">
        <v>366</v>
      </c>
      <c r="B609" s="38" t="s">
        <v>669</v>
      </c>
      <c r="C609" s="37" t="s">
        <v>56</v>
      </c>
      <c r="D609" s="37" t="s">
        <v>670</v>
      </c>
      <c r="E609" s="117" t="s">
        <v>369</v>
      </c>
      <c r="F609" s="117"/>
      <c r="G609" s="39" t="s">
        <v>214</v>
      </c>
      <c r="H609" s="40">
        <v>15</v>
      </c>
      <c r="I609" s="41">
        <v>3.9</v>
      </c>
      <c r="J609" s="41">
        <v>58.5</v>
      </c>
    </row>
    <row r="610" spans="1:10" ht="24" customHeight="1" x14ac:dyDescent="0.2">
      <c r="A610" s="37" t="s">
        <v>366</v>
      </c>
      <c r="B610" s="38" t="s">
        <v>671</v>
      </c>
      <c r="C610" s="37" t="s">
        <v>56</v>
      </c>
      <c r="D610" s="37" t="s">
        <v>672</v>
      </c>
      <c r="E610" s="117" t="s">
        <v>369</v>
      </c>
      <c r="F610" s="117"/>
      <c r="G610" s="39" t="s">
        <v>673</v>
      </c>
      <c r="H610" s="40">
        <v>1</v>
      </c>
      <c r="I610" s="41">
        <v>55.28</v>
      </c>
      <c r="J610" s="41">
        <v>55.28</v>
      </c>
    </row>
    <row r="611" spans="1:10" ht="24" customHeight="1" x14ac:dyDescent="0.2">
      <c r="A611" s="37" t="s">
        <v>366</v>
      </c>
      <c r="B611" s="38" t="s">
        <v>674</v>
      </c>
      <c r="C611" s="37" t="s">
        <v>56</v>
      </c>
      <c r="D611" s="37" t="s">
        <v>675</v>
      </c>
      <c r="E611" s="117" t="s">
        <v>369</v>
      </c>
      <c r="F611" s="117"/>
      <c r="G611" s="39" t="s">
        <v>214</v>
      </c>
      <c r="H611" s="40">
        <v>3</v>
      </c>
      <c r="I611" s="41">
        <v>8.98</v>
      </c>
      <c r="J611" s="41">
        <v>26.94</v>
      </c>
    </row>
    <row r="612" spans="1:10" ht="24" customHeight="1" x14ac:dyDescent="0.2">
      <c r="A612" s="37" t="s">
        <v>366</v>
      </c>
      <c r="B612" s="38" t="s">
        <v>676</v>
      </c>
      <c r="C612" s="37" t="s">
        <v>56</v>
      </c>
      <c r="D612" s="37" t="s">
        <v>677</v>
      </c>
      <c r="E612" s="117" t="s">
        <v>369</v>
      </c>
      <c r="F612" s="117"/>
      <c r="G612" s="39" t="s">
        <v>192</v>
      </c>
      <c r="H612" s="40">
        <v>1</v>
      </c>
      <c r="I612" s="41">
        <v>17.12</v>
      </c>
      <c r="J612" s="41">
        <v>17.12</v>
      </c>
    </row>
    <row r="613" spans="1:10" ht="24" customHeight="1" x14ac:dyDescent="0.2">
      <c r="A613" s="37" t="s">
        <v>366</v>
      </c>
      <c r="B613" s="38" t="s">
        <v>678</v>
      </c>
      <c r="C613" s="37" t="s">
        <v>56</v>
      </c>
      <c r="D613" s="37" t="s">
        <v>679</v>
      </c>
      <c r="E613" s="117" t="s">
        <v>369</v>
      </c>
      <c r="F613" s="117"/>
      <c r="G613" s="39" t="s">
        <v>192</v>
      </c>
      <c r="H613" s="40">
        <v>1</v>
      </c>
      <c r="I613" s="41">
        <v>9.9</v>
      </c>
      <c r="J613" s="41">
        <v>9.9</v>
      </c>
    </row>
    <row r="614" spans="1:10" ht="24" customHeight="1" x14ac:dyDescent="0.2">
      <c r="A614" s="37" t="s">
        <v>366</v>
      </c>
      <c r="B614" s="38" t="s">
        <v>680</v>
      </c>
      <c r="C614" s="37" t="s">
        <v>56</v>
      </c>
      <c r="D614" s="37" t="s">
        <v>681</v>
      </c>
      <c r="E614" s="117" t="s">
        <v>369</v>
      </c>
      <c r="F614" s="117"/>
      <c r="G614" s="39" t="s">
        <v>192</v>
      </c>
      <c r="H614" s="40">
        <v>1</v>
      </c>
      <c r="I614" s="41">
        <v>3.22</v>
      </c>
      <c r="J614" s="41">
        <v>3.22</v>
      </c>
    </row>
    <row r="615" spans="1:10" ht="24" customHeight="1" x14ac:dyDescent="0.2">
      <c r="A615" s="37" t="s">
        <v>366</v>
      </c>
      <c r="B615" s="38" t="s">
        <v>682</v>
      </c>
      <c r="C615" s="37" t="s">
        <v>56</v>
      </c>
      <c r="D615" s="37" t="s">
        <v>683</v>
      </c>
      <c r="E615" s="117" t="s">
        <v>369</v>
      </c>
      <c r="F615" s="117"/>
      <c r="G615" s="39" t="s">
        <v>192</v>
      </c>
      <c r="H615" s="40">
        <v>1</v>
      </c>
      <c r="I615" s="41">
        <v>5.61</v>
      </c>
      <c r="J615" s="41">
        <v>5.61</v>
      </c>
    </row>
    <row r="616" spans="1:10" ht="24" customHeight="1" x14ac:dyDescent="0.2">
      <c r="A616" s="37" t="s">
        <v>366</v>
      </c>
      <c r="B616" s="38" t="s">
        <v>684</v>
      </c>
      <c r="C616" s="37" t="s">
        <v>56</v>
      </c>
      <c r="D616" s="37" t="s">
        <v>685</v>
      </c>
      <c r="E616" s="117" t="s">
        <v>369</v>
      </c>
      <c r="F616" s="117"/>
      <c r="G616" s="39" t="s">
        <v>686</v>
      </c>
      <c r="H616" s="40">
        <v>7.0000000000000007E-2</v>
      </c>
      <c r="I616" s="41">
        <v>39</v>
      </c>
      <c r="J616" s="41">
        <v>2.73</v>
      </c>
    </row>
    <row r="617" spans="1:10" ht="24" customHeight="1" x14ac:dyDescent="0.2">
      <c r="A617" s="37" t="s">
        <v>366</v>
      </c>
      <c r="B617" s="38" t="s">
        <v>687</v>
      </c>
      <c r="C617" s="37" t="s">
        <v>56</v>
      </c>
      <c r="D617" s="37" t="s">
        <v>688</v>
      </c>
      <c r="E617" s="117" t="s">
        <v>369</v>
      </c>
      <c r="F617" s="117"/>
      <c r="G617" s="39" t="s">
        <v>192</v>
      </c>
      <c r="H617" s="40">
        <v>9</v>
      </c>
      <c r="I617" s="41">
        <v>0.21</v>
      </c>
      <c r="J617" s="41">
        <v>1.89</v>
      </c>
    </row>
    <row r="618" spans="1:10" ht="24" customHeight="1" x14ac:dyDescent="0.2">
      <c r="A618" s="37" t="s">
        <v>366</v>
      </c>
      <c r="B618" s="38" t="s">
        <v>689</v>
      </c>
      <c r="C618" s="37" t="s">
        <v>56</v>
      </c>
      <c r="D618" s="37" t="s">
        <v>690</v>
      </c>
      <c r="E618" s="117" t="s">
        <v>369</v>
      </c>
      <c r="F618" s="117"/>
      <c r="G618" s="39" t="s">
        <v>192</v>
      </c>
      <c r="H618" s="40">
        <v>9</v>
      </c>
      <c r="I618" s="41">
        <v>0.16</v>
      </c>
      <c r="J618" s="41">
        <v>1.44</v>
      </c>
    </row>
    <row r="619" spans="1:10" ht="24" customHeight="1" x14ac:dyDescent="0.2">
      <c r="A619" s="37" t="s">
        <v>366</v>
      </c>
      <c r="B619" s="38" t="s">
        <v>691</v>
      </c>
      <c r="C619" s="37" t="s">
        <v>56</v>
      </c>
      <c r="D619" s="37" t="s">
        <v>692</v>
      </c>
      <c r="E619" s="117" t="s">
        <v>369</v>
      </c>
      <c r="F619" s="117"/>
      <c r="G619" s="39" t="s">
        <v>192</v>
      </c>
      <c r="H619" s="40">
        <v>1.05</v>
      </c>
      <c r="I619" s="41">
        <v>0.64</v>
      </c>
      <c r="J619" s="41">
        <v>0.67</v>
      </c>
    </row>
    <row r="620" spans="1:10" x14ac:dyDescent="0.2">
      <c r="A620" s="42"/>
      <c r="B620" s="42"/>
      <c r="C620" s="42"/>
      <c r="D620" s="42"/>
      <c r="E620" s="42" t="s">
        <v>377</v>
      </c>
      <c r="F620" s="43">
        <v>246.96</v>
      </c>
      <c r="G620" s="42" t="s">
        <v>378</v>
      </c>
      <c r="H620" s="43">
        <v>0</v>
      </c>
      <c r="I620" s="42" t="s">
        <v>379</v>
      </c>
      <c r="J620" s="43">
        <v>246.96</v>
      </c>
    </row>
    <row r="621" spans="1:10" x14ac:dyDescent="0.2">
      <c r="A621" s="42"/>
      <c r="B621" s="42"/>
      <c r="C621" s="42"/>
      <c r="D621" s="42"/>
      <c r="E621" s="42" t="s">
        <v>380</v>
      </c>
      <c r="F621" s="43">
        <v>164.95</v>
      </c>
      <c r="G621" s="42"/>
      <c r="H621" s="118" t="s">
        <v>381</v>
      </c>
      <c r="I621" s="118"/>
      <c r="J621" s="43">
        <v>775.21</v>
      </c>
    </row>
    <row r="622" spans="1:10" ht="50.1" customHeight="1" thickBot="1" x14ac:dyDescent="0.25">
      <c r="A622" s="44"/>
      <c r="B622" s="44"/>
      <c r="C622" s="44"/>
      <c r="D622" s="44"/>
      <c r="E622" s="44"/>
      <c r="F622" s="44"/>
      <c r="G622" s="44" t="s">
        <v>382</v>
      </c>
      <c r="H622" s="45">
        <v>10</v>
      </c>
      <c r="I622" s="44" t="s">
        <v>383</v>
      </c>
      <c r="J622" s="46">
        <v>7752.1</v>
      </c>
    </row>
    <row r="623" spans="1:10" ht="0.95" customHeight="1" thickTop="1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ht="18" customHeight="1" x14ac:dyDescent="0.2">
      <c r="A624" s="24" t="s">
        <v>211</v>
      </c>
      <c r="B624" s="25" t="s">
        <v>10</v>
      </c>
      <c r="C624" s="24" t="s">
        <v>11</v>
      </c>
      <c r="D624" s="24" t="s">
        <v>12</v>
      </c>
      <c r="E624" s="119" t="s">
        <v>353</v>
      </c>
      <c r="F624" s="119"/>
      <c r="G624" s="26" t="s">
        <v>13</v>
      </c>
      <c r="H624" s="25" t="s">
        <v>14</v>
      </c>
      <c r="I624" s="25" t="s">
        <v>15</v>
      </c>
      <c r="J624" s="25" t="s">
        <v>17</v>
      </c>
    </row>
    <row r="625" spans="1:10" ht="24" customHeight="1" x14ac:dyDescent="0.2">
      <c r="A625" s="27" t="s">
        <v>354</v>
      </c>
      <c r="B625" s="28" t="s">
        <v>212</v>
      </c>
      <c r="C625" s="27" t="s">
        <v>56</v>
      </c>
      <c r="D625" s="27" t="s">
        <v>213</v>
      </c>
      <c r="E625" s="120" t="s">
        <v>433</v>
      </c>
      <c r="F625" s="120"/>
      <c r="G625" s="29" t="s">
        <v>214</v>
      </c>
      <c r="H625" s="30">
        <v>1</v>
      </c>
      <c r="I625" s="31">
        <v>10.32</v>
      </c>
      <c r="J625" s="31">
        <v>10.32</v>
      </c>
    </row>
    <row r="626" spans="1:10" ht="26.1" customHeight="1" x14ac:dyDescent="0.2">
      <c r="A626" s="32" t="s">
        <v>356</v>
      </c>
      <c r="B626" s="33" t="s">
        <v>610</v>
      </c>
      <c r="C626" s="32" t="s">
        <v>56</v>
      </c>
      <c r="D626" s="32" t="s">
        <v>611</v>
      </c>
      <c r="E626" s="121" t="s">
        <v>433</v>
      </c>
      <c r="F626" s="121"/>
      <c r="G626" s="34" t="s">
        <v>435</v>
      </c>
      <c r="H626" s="35">
        <v>0.12</v>
      </c>
      <c r="I626" s="36">
        <v>20.86</v>
      </c>
      <c r="J626" s="36">
        <v>2.5</v>
      </c>
    </row>
    <row r="627" spans="1:10" ht="24" customHeight="1" x14ac:dyDescent="0.2">
      <c r="A627" s="32" t="s">
        <v>356</v>
      </c>
      <c r="B627" s="33" t="s">
        <v>612</v>
      </c>
      <c r="C627" s="32" t="s">
        <v>56</v>
      </c>
      <c r="D627" s="32" t="s">
        <v>613</v>
      </c>
      <c r="E627" s="121" t="s">
        <v>433</v>
      </c>
      <c r="F627" s="121"/>
      <c r="G627" s="34" t="s">
        <v>435</v>
      </c>
      <c r="H627" s="35">
        <v>0.12</v>
      </c>
      <c r="I627" s="36">
        <v>25.81</v>
      </c>
      <c r="J627" s="36">
        <v>3.09</v>
      </c>
    </row>
    <row r="628" spans="1:10" ht="24" customHeight="1" x14ac:dyDescent="0.2">
      <c r="A628" s="37" t="s">
        <v>366</v>
      </c>
      <c r="B628" s="38" t="s">
        <v>693</v>
      </c>
      <c r="C628" s="37" t="s">
        <v>56</v>
      </c>
      <c r="D628" s="37" t="s">
        <v>694</v>
      </c>
      <c r="E628" s="117" t="s">
        <v>369</v>
      </c>
      <c r="F628" s="117"/>
      <c r="G628" s="39" t="s">
        <v>214</v>
      </c>
      <c r="H628" s="40">
        <v>1.02</v>
      </c>
      <c r="I628" s="41">
        <v>4.4800000000000004</v>
      </c>
      <c r="J628" s="41">
        <v>4.5599999999999996</v>
      </c>
    </row>
    <row r="629" spans="1:10" ht="24" customHeight="1" x14ac:dyDescent="0.2">
      <c r="A629" s="37" t="s">
        <v>366</v>
      </c>
      <c r="B629" s="38" t="s">
        <v>695</v>
      </c>
      <c r="C629" s="37" t="s">
        <v>56</v>
      </c>
      <c r="D629" s="37" t="s">
        <v>696</v>
      </c>
      <c r="E629" s="117" t="s">
        <v>369</v>
      </c>
      <c r="F629" s="117"/>
      <c r="G629" s="39" t="s">
        <v>214</v>
      </c>
      <c r="H629" s="40">
        <v>0.05</v>
      </c>
      <c r="I629" s="41">
        <v>3.53</v>
      </c>
      <c r="J629" s="41">
        <v>0.17</v>
      </c>
    </row>
    <row r="630" spans="1:10" x14ac:dyDescent="0.2">
      <c r="A630" s="42"/>
      <c r="B630" s="42"/>
      <c r="C630" s="42"/>
      <c r="D630" s="42"/>
      <c r="E630" s="42" t="s">
        <v>377</v>
      </c>
      <c r="F630" s="43">
        <v>3.69</v>
      </c>
      <c r="G630" s="42" t="s">
        <v>378</v>
      </c>
      <c r="H630" s="43">
        <v>0</v>
      </c>
      <c r="I630" s="42" t="s">
        <v>379</v>
      </c>
      <c r="J630" s="43">
        <v>3.69</v>
      </c>
    </row>
    <row r="631" spans="1:10" x14ac:dyDescent="0.2">
      <c r="A631" s="42"/>
      <c r="B631" s="42"/>
      <c r="C631" s="42"/>
      <c r="D631" s="42"/>
      <c r="E631" s="42" t="s">
        <v>380</v>
      </c>
      <c r="F631" s="43">
        <v>2.78</v>
      </c>
      <c r="G631" s="42"/>
      <c r="H631" s="118" t="s">
        <v>381</v>
      </c>
      <c r="I631" s="118"/>
      <c r="J631" s="43">
        <v>13.1</v>
      </c>
    </row>
    <row r="632" spans="1:10" ht="50.1" customHeight="1" thickBot="1" x14ac:dyDescent="0.25">
      <c r="A632" s="44"/>
      <c r="B632" s="44"/>
      <c r="C632" s="44"/>
      <c r="D632" s="44"/>
      <c r="E632" s="44"/>
      <c r="F632" s="44"/>
      <c r="G632" s="44" t="s">
        <v>382</v>
      </c>
      <c r="H632" s="45">
        <v>200</v>
      </c>
      <c r="I632" s="44" t="s">
        <v>383</v>
      </c>
      <c r="J632" s="46">
        <v>2620</v>
      </c>
    </row>
    <row r="633" spans="1:10" ht="0.95" customHeight="1" thickTop="1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ht="18" customHeight="1" x14ac:dyDescent="0.2">
      <c r="A634" s="24" t="s">
        <v>215</v>
      </c>
      <c r="B634" s="25" t="s">
        <v>10</v>
      </c>
      <c r="C634" s="24" t="s">
        <v>11</v>
      </c>
      <c r="D634" s="24" t="s">
        <v>12</v>
      </c>
      <c r="E634" s="119" t="s">
        <v>353</v>
      </c>
      <c r="F634" s="119"/>
      <c r="G634" s="26" t="s">
        <v>13</v>
      </c>
      <c r="H634" s="25" t="s">
        <v>14</v>
      </c>
      <c r="I634" s="25" t="s">
        <v>15</v>
      </c>
      <c r="J634" s="25" t="s">
        <v>17</v>
      </c>
    </row>
    <row r="635" spans="1:10" ht="26.1" customHeight="1" x14ac:dyDescent="0.2">
      <c r="A635" s="27" t="s">
        <v>354</v>
      </c>
      <c r="B635" s="28" t="s">
        <v>216</v>
      </c>
      <c r="C635" s="27" t="s">
        <v>217</v>
      </c>
      <c r="D635" s="27" t="s">
        <v>218</v>
      </c>
      <c r="E635" s="120" t="s">
        <v>697</v>
      </c>
      <c r="F635" s="120"/>
      <c r="G635" s="29" t="s">
        <v>42</v>
      </c>
      <c r="H635" s="30">
        <v>1</v>
      </c>
      <c r="I635" s="31">
        <v>28.06</v>
      </c>
      <c r="J635" s="31">
        <v>28.06</v>
      </c>
    </row>
    <row r="636" spans="1:10" ht="26.1" customHeight="1" x14ac:dyDescent="0.2">
      <c r="A636" s="37" t="s">
        <v>366</v>
      </c>
      <c r="B636" s="38" t="s">
        <v>698</v>
      </c>
      <c r="C636" s="37" t="s">
        <v>217</v>
      </c>
      <c r="D636" s="37" t="s">
        <v>218</v>
      </c>
      <c r="E636" s="117" t="s">
        <v>369</v>
      </c>
      <c r="F636" s="117"/>
      <c r="G636" s="39" t="s">
        <v>42</v>
      </c>
      <c r="H636" s="40">
        <v>1</v>
      </c>
      <c r="I636" s="41">
        <v>23.9</v>
      </c>
      <c r="J636" s="41">
        <v>23.9</v>
      </c>
    </row>
    <row r="637" spans="1:10" ht="24" customHeight="1" x14ac:dyDescent="0.2">
      <c r="A637" s="37" t="s">
        <v>366</v>
      </c>
      <c r="B637" s="38" t="s">
        <v>699</v>
      </c>
      <c r="C637" s="37" t="s">
        <v>217</v>
      </c>
      <c r="D637" s="37" t="s">
        <v>700</v>
      </c>
      <c r="E637" s="117" t="s">
        <v>701</v>
      </c>
      <c r="F637" s="117"/>
      <c r="G637" s="39" t="s">
        <v>363</v>
      </c>
      <c r="H637" s="40">
        <v>0.29699999999999999</v>
      </c>
      <c r="I637" s="41">
        <v>14.02</v>
      </c>
      <c r="J637" s="41">
        <v>4.16</v>
      </c>
    </row>
    <row r="638" spans="1:10" x14ac:dyDescent="0.2">
      <c r="A638" s="42"/>
      <c r="B638" s="42"/>
      <c r="C638" s="42"/>
      <c r="D638" s="42"/>
      <c r="E638" s="42" t="s">
        <v>377</v>
      </c>
      <c r="F638" s="43">
        <v>4.16</v>
      </c>
      <c r="G638" s="42" t="s">
        <v>378</v>
      </c>
      <c r="H638" s="43">
        <v>0</v>
      </c>
      <c r="I638" s="42" t="s">
        <v>379</v>
      </c>
      <c r="J638" s="43">
        <v>4.16</v>
      </c>
    </row>
    <row r="639" spans="1:10" x14ac:dyDescent="0.2">
      <c r="A639" s="42"/>
      <c r="B639" s="42"/>
      <c r="C639" s="42"/>
      <c r="D639" s="42"/>
      <c r="E639" s="42" t="s">
        <v>380</v>
      </c>
      <c r="F639" s="43">
        <v>7.58</v>
      </c>
      <c r="G639" s="42"/>
      <c r="H639" s="118" t="s">
        <v>381</v>
      </c>
      <c r="I639" s="118"/>
      <c r="J639" s="43">
        <v>35.64</v>
      </c>
    </row>
    <row r="640" spans="1:10" ht="50.1" customHeight="1" thickBot="1" x14ac:dyDescent="0.25">
      <c r="A640" s="44"/>
      <c r="B640" s="44"/>
      <c r="C640" s="44"/>
      <c r="D640" s="44"/>
      <c r="E640" s="44"/>
      <c r="F640" s="44"/>
      <c r="G640" s="44" t="s">
        <v>382</v>
      </c>
      <c r="H640" s="45">
        <v>8</v>
      </c>
      <c r="I640" s="44" t="s">
        <v>383</v>
      </c>
      <c r="J640" s="46">
        <v>285.12</v>
      </c>
    </row>
    <row r="641" spans="1:10" ht="0.95" customHeight="1" thickTop="1" x14ac:dyDescent="0.2">
      <c r="A641" s="47"/>
      <c r="B641" s="47"/>
      <c r="C641" s="47"/>
      <c r="D641" s="47"/>
      <c r="E641" s="47"/>
      <c r="F641" s="47"/>
      <c r="G641" s="47"/>
      <c r="H641" s="47"/>
      <c r="I641" s="47"/>
      <c r="J641" s="47"/>
    </row>
    <row r="642" spans="1:10" ht="18" customHeight="1" x14ac:dyDescent="0.2">
      <c r="A642" s="24" t="s">
        <v>219</v>
      </c>
      <c r="B642" s="25" t="s">
        <v>10</v>
      </c>
      <c r="C642" s="24" t="s">
        <v>11</v>
      </c>
      <c r="D642" s="24" t="s">
        <v>12</v>
      </c>
      <c r="E642" s="119" t="s">
        <v>353</v>
      </c>
      <c r="F642" s="119"/>
      <c r="G642" s="26" t="s">
        <v>13</v>
      </c>
      <c r="H642" s="25" t="s">
        <v>14</v>
      </c>
      <c r="I642" s="25" t="s">
        <v>15</v>
      </c>
      <c r="J642" s="25" t="s">
        <v>17</v>
      </c>
    </row>
    <row r="643" spans="1:10" ht="24" customHeight="1" x14ac:dyDescent="0.2">
      <c r="A643" s="27" t="s">
        <v>354</v>
      </c>
      <c r="B643" s="28" t="s">
        <v>220</v>
      </c>
      <c r="C643" s="27" t="s">
        <v>217</v>
      </c>
      <c r="D643" s="27" t="s">
        <v>221</v>
      </c>
      <c r="E643" s="120" t="s">
        <v>702</v>
      </c>
      <c r="F643" s="120"/>
      <c r="G643" s="29" t="s">
        <v>42</v>
      </c>
      <c r="H643" s="30">
        <v>1</v>
      </c>
      <c r="I643" s="31">
        <v>95.82</v>
      </c>
      <c r="J643" s="31">
        <v>95.82</v>
      </c>
    </row>
    <row r="644" spans="1:10" ht="24" customHeight="1" x14ac:dyDescent="0.2">
      <c r="A644" s="37" t="s">
        <v>366</v>
      </c>
      <c r="B644" s="38" t="s">
        <v>703</v>
      </c>
      <c r="C644" s="37" t="s">
        <v>217</v>
      </c>
      <c r="D644" s="37" t="s">
        <v>704</v>
      </c>
      <c r="E644" s="117" t="s">
        <v>369</v>
      </c>
      <c r="F644" s="117"/>
      <c r="G644" s="39" t="s">
        <v>29</v>
      </c>
      <c r="H644" s="40">
        <v>14</v>
      </c>
      <c r="I644" s="41">
        <v>2.63</v>
      </c>
      <c r="J644" s="41">
        <v>36.82</v>
      </c>
    </row>
    <row r="645" spans="1:10" ht="24" customHeight="1" x14ac:dyDescent="0.2">
      <c r="A645" s="37" t="s">
        <v>366</v>
      </c>
      <c r="B645" s="38" t="s">
        <v>705</v>
      </c>
      <c r="C645" s="37" t="s">
        <v>217</v>
      </c>
      <c r="D645" s="37" t="s">
        <v>706</v>
      </c>
      <c r="E645" s="117" t="s">
        <v>369</v>
      </c>
      <c r="F645" s="117"/>
      <c r="G645" s="39" t="s">
        <v>29</v>
      </c>
      <c r="H645" s="40">
        <v>0.25</v>
      </c>
      <c r="I645" s="41">
        <v>1.03</v>
      </c>
      <c r="J645" s="41">
        <v>0.25</v>
      </c>
    </row>
    <row r="646" spans="1:10" ht="24" customHeight="1" x14ac:dyDescent="0.2">
      <c r="A646" s="37" t="s">
        <v>366</v>
      </c>
      <c r="B646" s="38" t="s">
        <v>707</v>
      </c>
      <c r="C646" s="37" t="s">
        <v>217</v>
      </c>
      <c r="D646" s="37" t="s">
        <v>708</v>
      </c>
      <c r="E646" s="117" t="s">
        <v>369</v>
      </c>
      <c r="F646" s="117"/>
      <c r="G646" s="39" t="s">
        <v>42</v>
      </c>
      <c r="H646" s="40">
        <v>1</v>
      </c>
      <c r="I646" s="41">
        <v>1.46</v>
      </c>
      <c r="J646" s="41">
        <v>1.46</v>
      </c>
    </row>
    <row r="647" spans="1:10" ht="24" customHeight="1" x14ac:dyDescent="0.2">
      <c r="A647" s="37" t="s">
        <v>366</v>
      </c>
      <c r="B647" s="38" t="s">
        <v>709</v>
      </c>
      <c r="C647" s="37" t="s">
        <v>217</v>
      </c>
      <c r="D647" s="37" t="s">
        <v>710</v>
      </c>
      <c r="E647" s="117" t="s">
        <v>369</v>
      </c>
      <c r="F647" s="117"/>
      <c r="G647" s="39" t="s">
        <v>42</v>
      </c>
      <c r="H647" s="40">
        <v>1</v>
      </c>
      <c r="I647" s="41">
        <v>12.77</v>
      </c>
      <c r="J647" s="41">
        <v>12.77</v>
      </c>
    </row>
    <row r="648" spans="1:10" ht="24" customHeight="1" x14ac:dyDescent="0.2">
      <c r="A648" s="37" t="s">
        <v>366</v>
      </c>
      <c r="B648" s="38" t="s">
        <v>711</v>
      </c>
      <c r="C648" s="37" t="s">
        <v>217</v>
      </c>
      <c r="D648" s="37" t="s">
        <v>712</v>
      </c>
      <c r="E648" s="117" t="s">
        <v>369</v>
      </c>
      <c r="F648" s="117"/>
      <c r="G648" s="39" t="s">
        <v>42</v>
      </c>
      <c r="H648" s="40">
        <v>1</v>
      </c>
      <c r="I648" s="41">
        <v>0.86</v>
      </c>
      <c r="J648" s="41">
        <v>0.86</v>
      </c>
    </row>
    <row r="649" spans="1:10" ht="24" customHeight="1" x14ac:dyDescent="0.2">
      <c r="A649" s="37" t="s">
        <v>366</v>
      </c>
      <c r="B649" s="38" t="s">
        <v>713</v>
      </c>
      <c r="C649" s="37" t="s">
        <v>217</v>
      </c>
      <c r="D649" s="37" t="s">
        <v>714</v>
      </c>
      <c r="E649" s="117" t="s">
        <v>369</v>
      </c>
      <c r="F649" s="117"/>
      <c r="G649" s="39" t="s">
        <v>42</v>
      </c>
      <c r="H649" s="40">
        <v>1</v>
      </c>
      <c r="I649" s="41">
        <v>4.68</v>
      </c>
      <c r="J649" s="41">
        <v>4.68</v>
      </c>
    </row>
    <row r="650" spans="1:10" ht="24" customHeight="1" x14ac:dyDescent="0.2">
      <c r="A650" s="37" t="s">
        <v>366</v>
      </c>
      <c r="B650" s="38" t="s">
        <v>715</v>
      </c>
      <c r="C650" s="37" t="s">
        <v>217</v>
      </c>
      <c r="D650" s="37" t="s">
        <v>716</v>
      </c>
      <c r="E650" s="117" t="s">
        <v>701</v>
      </c>
      <c r="F650" s="117"/>
      <c r="G650" s="39" t="s">
        <v>363</v>
      </c>
      <c r="H650" s="40">
        <v>1.1879999999999999</v>
      </c>
      <c r="I650" s="41">
        <v>18.8</v>
      </c>
      <c r="J650" s="41">
        <v>22.33</v>
      </c>
    </row>
    <row r="651" spans="1:10" ht="24" customHeight="1" x14ac:dyDescent="0.2">
      <c r="A651" s="37" t="s">
        <v>366</v>
      </c>
      <c r="B651" s="38" t="s">
        <v>699</v>
      </c>
      <c r="C651" s="37" t="s">
        <v>217</v>
      </c>
      <c r="D651" s="37" t="s">
        <v>700</v>
      </c>
      <c r="E651" s="117" t="s">
        <v>701</v>
      </c>
      <c r="F651" s="117"/>
      <c r="G651" s="39" t="s">
        <v>363</v>
      </c>
      <c r="H651" s="40">
        <v>1.1879999999999999</v>
      </c>
      <c r="I651" s="41">
        <v>14.02</v>
      </c>
      <c r="J651" s="41">
        <v>16.649999999999999</v>
      </c>
    </row>
    <row r="652" spans="1:10" x14ac:dyDescent="0.2">
      <c r="A652" s="42"/>
      <c r="B652" s="42"/>
      <c r="C652" s="42"/>
      <c r="D652" s="42"/>
      <c r="E652" s="42" t="s">
        <v>377</v>
      </c>
      <c r="F652" s="43">
        <v>38.979999999999997</v>
      </c>
      <c r="G652" s="42" t="s">
        <v>378</v>
      </c>
      <c r="H652" s="43">
        <v>0</v>
      </c>
      <c r="I652" s="42" t="s">
        <v>379</v>
      </c>
      <c r="J652" s="43">
        <v>38.979999999999997</v>
      </c>
    </row>
    <row r="653" spans="1:10" x14ac:dyDescent="0.2">
      <c r="A653" s="42"/>
      <c r="B653" s="42"/>
      <c r="C653" s="42"/>
      <c r="D653" s="42"/>
      <c r="E653" s="42" t="s">
        <v>380</v>
      </c>
      <c r="F653" s="43">
        <v>25.9</v>
      </c>
      <c r="G653" s="42"/>
      <c r="H653" s="118" t="s">
        <v>381</v>
      </c>
      <c r="I653" s="118"/>
      <c r="J653" s="43">
        <v>121.72</v>
      </c>
    </row>
    <row r="654" spans="1:10" ht="50.1" customHeight="1" thickBot="1" x14ac:dyDescent="0.25">
      <c r="A654" s="44"/>
      <c r="B654" s="44"/>
      <c r="C654" s="44"/>
      <c r="D654" s="44"/>
      <c r="E654" s="44"/>
      <c r="F654" s="44"/>
      <c r="G654" s="44" t="s">
        <v>382</v>
      </c>
      <c r="H654" s="45">
        <v>14</v>
      </c>
      <c r="I654" s="44" t="s">
        <v>383</v>
      </c>
      <c r="J654" s="46">
        <v>1704.08</v>
      </c>
    </row>
    <row r="655" spans="1:10" ht="0.95" customHeight="1" thickTop="1" x14ac:dyDescent="0.2">
      <c r="A655" s="47"/>
      <c r="B655" s="47"/>
      <c r="C655" s="47"/>
      <c r="D655" s="47"/>
      <c r="E655" s="47"/>
      <c r="F655" s="47"/>
      <c r="G655" s="47"/>
      <c r="H655" s="47"/>
      <c r="I655" s="47"/>
      <c r="J655" s="47"/>
    </row>
    <row r="656" spans="1:10" ht="18" customHeight="1" x14ac:dyDescent="0.2">
      <c r="A656" s="24" t="s">
        <v>222</v>
      </c>
      <c r="B656" s="25" t="s">
        <v>10</v>
      </c>
      <c r="C656" s="24" t="s">
        <v>11</v>
      </c>
      <c r="D656" s="24" t="s">
        <v>12</v>
      </c>
      <c r="E656" s="119" t="s">
        <v>353</v>
      </c>
      <c r="F656" s="119"/>
      <c r="G656" s="26" t="s">
        <v>13</v>
      </c>
      <c r="H656" s="25" t="s">
        <v>14</v>
      </c>
      <c r="I656" s="25" t="s">
        <v>15</v>
      </c>
      <c r="J656" s="25" t="s">
        <v>17</v>
      </c>
    </row>
    <row r="657" spans="1:10" ht="24" customHeight="1" x14ac:dyDescent="0.2">
      <c r="A657" s="27" t="s">
        <v>354</v>
      </c>
      <c r="B657" s="28" t="s">
        <v>223</v>
      </c>
      <c r="C657" s="27" t="s">
        <v>56</v>
      </c>
      <c r="D657" s="27" t="s">
        <v>224</v>
      </c>
      <c r="E657" s="120" t="s">
        <v>433</v>
      </c>
      <c r="F657" s="120"/>
      <c r="G657" s="29" t="s">
        <v>42</v>
      </c>
      <c r="H657" s="30">
        <v>1</v>
      </c>
      <c r="I657" s="31">
        <v>679.74</v>
      </c>
      <c r="J657" s="31">
        <v>679.74</v>
      </c>
    </row>
    <row r="658" spans="1:10" ht="26.1" customHeight="1" x14ac:dyDescent="0.2">
      <c r="A658" s="32" t="s">
        <v>356</v>
      </c>
      <c r="B658" s="33" t="s">
        <v>610</v>
      </c>
      <c r="C658" s="32" t="s">
        <v>56</v>
      </c>
      <c r="D658" s="32" t="s">
        <v>611</v>
      </c>
      <c r="E658" s="121" t="s">
        <v>433</v>
      </c>
      <c r="F658" s="121"/>
      <c r="G658" s="34" t="s">
        <v>435</v>
      </c>
      <c r="H658" s="35">
        <v>0.5</v>
      </c>
      <c r="I658" s="36">
        <v>20.86</v>
      </c>
      <c r="J658" s="36">
        <v>10.43</v>
      </c>
    </row>
    <row r="659" spans="1:10" ht="24" customHeight="1" x14ac:dyDescent="0.2">
      <c r="A659" s="32" t="s">
        <v>356</v>
      </c>
      <c r="B659" s="33" t="s">
        <v>612</v>
      </c>
      <c r="C659" s="32" t="s">
        <v>56</v>
      </c>
      <c r="D659" s="32" t="s">
        <v>613</v>
      </c>
      <c r="E659" s="121" t="s">
        <v>433</v>
      </c>
      <c r="F659" s="121"/>
      <c r="G659" s="34" t="s">
        <v>435</v>
      </c>
      <c r="H659" s="35">
        <v>1</v>
      </c>
      <c r="I659" s="36">
        <v>25.81</v>
      </c>
      <c r="J659" s="36">
        <v>25.81</v>
      </c>
    </row>
    <row r="660" spans="1:10" ht="24" customHeight="1" x14ac:dyDescent="0.2">
      <c r="A660" s="37" t="s">
        <v>366</v>
      </c>
      <c r="B660" s="38" t="s">
        <v>717</v>
      </c>
      <c r="C660" s="37" t="s">
        <v>56</v>
      </c>
      <c r="D660" s="37" t="s">
        <v>224</v>
      </c>
      <c r="E660" s="117" t="s">
        <v>369</v>
      </c>
      <c r="F660" s="117"/>
      <c r="G660" s="39" t="s">
        <v>42</v>
      </c>
      <c r="H660" s="40">
        <v>1</v>
      </c>
      <c r="I660" s="41">
        <v>643.5</v>
      </c>
      <c r="J660" s="41">
        <v>643.5</v>
      </c>
    </row>
    <row r="661" spans="1:10" x14ac:dyDescent="0.2">
      <c r="A661" s="42"/>
      <c r="B661" s="42"/>
      <c r="C661" s="42"/>
      <c r="D661" s="42"/>
      <c r="E661" s="42" t="s">
        <v>377</v>
      </c>
      <c r="F661" s="43">
        <v>24.39</v>
      </c>
      <c r="G661" s="42" t="s">
        <v>378</v>
      </c>
      <c r="H661" s="43">
        <v>0</v>
      </c>
      <c r="I661" s="42" t="s">
        <v>379</v>
      </c>
      <c r="J661" s="43">
        <v>24.39</v>
      </c>
    </row>
    <row r="662" spans="1:10" x14ac:dyDescent="0.2">
      <c r="A662" s="42"/>
      <c r="B662" s="42"/>
      <c r="C662" s="42"/>
      <c r="D662" s="42"/>
      <c r="E662" s="42" t="s">
        <v>380</v>
      </c>
      <c r="F662" s="43">
        <v>183.73</v>
      </c>
      <c r="G662" s="42"/>
      <c r="H662" s="118" t="s">
        <v>381</v>
      </c>
      <c r="I662" s="118"/>
      <c r="J662" s="43">
        <v>863.47</v>
      </c>
    </row>
    <row r="663" spans="1:10" ht="50.1" customHeight="1" thickBot="1" x14ac:dyDescent="0.25">
      <c r="A663" s="44"/>
      <c r="B663" s="44"/>
      <c r="C663" s="44"/>
      <c r="D663" s="44"/>
      <c r="E663" s="44"/>
      <c r="F663" s="44"/>
      <c r="G663" s="44" t="s">
        <v>382</v>
      </c>
      <c r="H663" s="45">
        <v>4</v>
      </c>
      <c r="I663" s="44" t="s">
        <v>383</v>
      </c>
      <c r="J663" s="46">
        <v>3453.88</v>
      </c>
    </row>
    <row r="664" spans="1:10" ht="0.95" customHeight="1" thickTop="1" x14ac:dyDescent="0.2">
      <c r="A664" s="47"/>
      <c r="B664" s="47"/>
      <c r="C664" s="47"/>
      <c r="D664" s="47"/>
      <c r="E664" s="47"/>
      <c r="F664" s="47"/>
      <c r="G664" s="47"/>
      <c r="H664" s="47"/>
      <c r="I664" s="47"/>
      <c r="J664" s="47"/>
    </row>
    <row r="665" spans="1:10" ht="24" customHeight="1" x14ac:dyDescent="0.2">
      <c r="A665" s="21" t="s">
        <v>225</v>
      </c>
      <c r="B665" s="21"/>
      <c r="C665" s="21"/>
      <c r="D665" s="21" t="s">
        <v>226</v>
      </c>
      <c r="E665" s="21"/>
      <c r="F665" s="122"/>
      <c r="G665" s="122"/>
      <c r="H665" s="22"/>
      <c r="I665" s="21"/>
      <c r="J665" s="23">
        <v>47439.12</v>
      </c>
    </row>
    <row r="666" spans="1:10" ht="24" customHeight="1" x14ac:dyDescent="0.2">
      <c r="A666" s="21" t="s">
        <v>227</v>
      </c>
      <c r="B666" s="21"/>
      <c r="C666" s="21"/>
      <c r="D666" s="21" t="s">
        <v>228</v>
      </c>
      <c r="E666" s="21"/>
      <c r="F666" s="122"/>
      <c r="G666" s="122"/>
      <c r="H666" s="22"/>
      <c r="I666" s="21"/>
      <c r="J666" s="23">
        <v>15606.09</v>
      </c>
    </row>
    <row r="667" spans="1:10" ht="18" customHeight="1" x14ac:dyDescent="0.2">
      <c r="A667" s="24" t="s">
        <v>229</v>
      </c>
      <c r="B667" s="25" t="s">
        <v>10</v>
      </c>
      <c r="C667" s="24" t="s">
        <v>11</v>
      </c>
      <c r="D667" s="24" t="s">
        <v>12</v>
      </c>
      <c r="E667" s="119" t="s">
        <v>353</v>
      </c>
      <c r="F667" s="119"/>
      <c r="G667" s="26" t="s">
        <v>13</v>
      </c>
      <c r="H667" s="25" t="s">
        <v>14</v>
      </c>
      <c r="I667" s="25" t="s">
        <v>15</v>
      </c>
      <c r="J667" s="25" t="s">
        <v>17</v>
      </c>
    </row>
    <row r="668" spans="1:10" ht="24" customHeight="1" x14ac:dyDescent="0.2">
      <c r="A668" s="27" t="s">
        <v>354</v>
      </c>
      <c r="B668" s="28" t="s">
        <v>230</v>
      </c>
      <c r="C668" s="27" t="s">
        <v>56</v>
      </c>
      <c r="D668" s="27" t="s">
        <v>231</v>
      </c>
      <c r="E668" s="120" t="s">
        <v>433</v>
      </c>
      <c r="F668" s="120"/>
      <c r="G668" s="29" t="s">
        <v>170</v>
      </c>
      <c r="H668" s="30">
        <v>1</v>
      </c>
      <c r="I668" s="31">
        <v>407.39</v>
      </c>
      <c r="J668" s="31">
        <v>407.39</v>
      </c>
    </row>
    <row r="669" spans="1:10" ht="26.1" customHeight="1" x14ac:dyDescent="0.2">
      <c r="A669" s="32" t="s">
        <v>356</v>
      </c>
      <c r="B669" s="33" t="s">
        <v>718</v>
      </c>
      <c r="C669" s="32" t="s">
        <v>56</v>
      </c>
      <c r="D669" s="32" t="s">
        <v>719</v>
      </c>
      <c r="E669" s="121" t="s">
        <v>433</v>
      </c>
      <c r="F669" s="121"/>
      <c r="G669" s="34" t="s">
        <v>435</v>
      </c>
      <c r="H669" s="35">
        <v>6</v>
      </c>
      <c r="I669" s="36">
        <v>19.93</v>
      </c>
      <c r="J669" s="36">
        <v>119.58</v>
      </c>
    </row>
    <row r="670" spans="1:10" ht="26.1" customHeight="1" x14ac:dyDescent="0.2">
      <c r="A670" s="32" t="s">
        <v>356</v>
      </c>
      <c r="B670" s="33" t="s">
        <v>720</v>
      </c>
      <c r="C670" s="32" t="s">
        <v>56</v>
      </c>
      <c r="D670" s="32" t="s">
        <v>721</v>
      </c>
      <c r="E670" s="121" t="s">
        <v>433</v>
      </c>
      <c r="F670" s="121"/>
      <c r="G670" s="34" t="s">
        <v>435</v>
      </c>
      <c r="H670" s="35">
        <v>4</v>
      </c>
      <c r="I670" s="36">
        <v>24.78</v>
      </c>
      <c r="J670" s="36">
        <v>99.12</v>
      </c>
    </row>
    <row r="671" spans="1:10" ht="24" customHeight="1" x14ac:dyDescent="0.2">
      <c r="A671" s="37" t="s">
        <v>366</v>
      </c>
      <c r="B671" s="38" t="s">
        <v>722</v>
      </c>
      <c r="C671" s="37" t="s">
        <v>56</v>
      </c>
      <c r="D671" s="37" t="s">
        <v>723</v>
      </c>
      <c r="E671" s="117" t="s">
        <v>369</v>
      </c>
      <c r="F671" s="117"/>
      <c r="G671" s="39" t="s">
        <v>214</v>
      </c>
      <c r="H671" s="40">
        <v>9</v>
      </c>
      <c r="I671" s="41">
        <v>8.41</v>
      </c>
      <c r="J671" s="41">
        <v>75.69</v>
      </c>
    </row>
    <row r="672" spans="1:10" ht="24" customHeight="1" x14ac:dyDescent="0.2">
      <c r="A672" s="37" t="s">
        <v>366</v>
      </c>
      <c r="B672" s="38" t="s">
        <v>724</v>
      </c>
      <c r="C672" s="37" t="s">
        <v>56</v>
      </c>
      <c r="D672" s="37" t="s">
        <v>725</v>
      </c>
      <c r="E672" s="117" t="s">
        <v>369</v>
      </c>
      <c r="F672" s="117"/>
      <c r="G672" s="39" t="s">
        <v>214</v>
      </c>
      <c r="H672" s="40">
        <v>3</v>
      </c>
      <c r="I672" s="41">
        <v>30.5</v>
      </c>
      <c r="J672" s="41">
        <v>91.5</v>
      </c>
    </row>
    <row r="673" spans="1:10" ht="24" customHeight="1" x14ac:dyDescent="0.2">
      <c r="A673" s="37" t="s">
        <v>366</v>
      </c>
      <c r="B673" s="38" t="s">
        <v>726</v>
      </c>
      <c r="C673" s="37" t="s">
        <v>56</v>
      </c>
      <c r="D673" s="37" t="s">
        <v>727</v>
      </c>
      <c r="E673" s="117" t="s">
        <v>369</v>
      </c>
      <c r="F673" s="117"/>
      <c r="G673" s="39" t="s">
        <v>192</v>
      </c>
      <c r="H673" s="40">
        <v>1</v>
      </c>
      <c r="I673" s="41">
        <v>10.199999999999999</v>
      </c>
      <c r="J673" s="41">
        <v>10.199999999999999</v>
      </c>
    </row>
    <row r="674" spans="1:10" ht="24" customHeight="1" x14ac:dyDescent="0.2">
      <c r="A674" s="37" t="s">
        <v>366</v>
      </c>
      <c r="B674" s="38" t="s">
        <v>728</v>
      </c>
      <c r="C674" s="37" t="s">
        <v>56</v>
      </c>
      <c r="D674" s="37" t="s">
        <v>729</v>
      </c>
      <c r="E674" s="117" t="s">
        <v>369</v>
      </c>
      <c r="F674" s="117"/>
      <c r="G674" s="39" t="s">
        <v>192</v>
      </c>
      <c r="H674" s="40">
        <v>2</v>
      </c>
      <c r="I674" s="41">
        <v>1.49</v>
      </c>
      <c r="J674" s="41">
        <v>2.98</v>
      </c>
    </row>
    <row r="675" spans="1:10" ht="24" customHeight="1" x14ac:dyDescent="0.2">
      <c r="A675" s="37" t="s">
        <v>366</v>
      </c>
      <c r="B675" s="38" t="s">
        <v>730</v>
      </c>
      <c r="C675" s="37" t="s">
        <v>56</v>
      </c>
      <c r="D675" s="37" t="s">
        <v>731</v>
      </c>
      <c r="E675" s="117" t="s">
        <v>369</v>
      </c>
      <c r="F675" s="117"/>
      <c r="G675" s="39" t="s">
        <v>192</v>
      </c>
      <c r="H675" s="40">
        <v>0.75</v>
      </c>
      <c r="I675" s="41">
        <v>1.87</v>
      </c>
      <c r="J675" s="41">
        <v>1.4</v>
      </c>
    </row>
    <row r="676" spans="1:10" ht="24" customHeight="1" x14ac:dyDescent="0.2">
      <c r="A676" s="37" t="s">
        <v>366</v>
      </c>
      <c r="B676" s="38" t="s">
        <v>732</v>
      </c>
      <c r="C676" s="37" t="s">
        <v>56</v>
      </c>
      <c r="D676" s="37" t="s">
        <v>733</v>
      </c>
      <c r="E676" s="117" t="s">
        <v>369</v>
      </c>
      <c r="F676" s="117"/>
      <c r="G676" s="39" t="s">
        <v>192</v>
      </c>
      <c r="H676" s="40">
        <v>0.75</v>
      </c>
      <c r="I676" s="41">
        <v>5.91</v>
      </c>
      <c r="J676" s="41">
        <v>4.43</v>
      </c>
    </row>
    <row r="677" spans="1:10" ht="24" customHeight="1" x14ac:dyDescent="0.2">
      <c r="A677" s="37" t="s">
        <v>366</v>
      </c>
      <c r="B677" s="38" t="s">
        <v>734</v>
      </c>
      <c r="C677" s="37" t="s">
        <v>56</v>
      </c>
      <c r="D677" s="37" t="s">
        <v>735</v>
      </c>
      <c r="E677" s="117" t="s">
        <v>369</v>
      </c>
      <c r="F677" s="117"/>
      <c r="G677" s="39" t="s">
        <v>192</v>
      </c>
      <c r="H677" s="40">
        <v>1</v>
      </c>
      <c r="I677" s="41">
        <v>2.4900000000000002</v>
      </c>
      <c r="J677" s="41">
        <v>2.4900000000000002</v>
      </c>
    </row>
    <row r="678" spans="1:10" x14ac:dyDescent="0.2">
      <c r="A678" s="42"/>
      <c r="B678" s="42"/>
      <c r="C678" s="42"/>
      <c r="D678" s="42"/>
      <c r="E678" s="42" t="s">
        <v>377</v>
      </c>
      <c r="F678" s="43">
        <v>146.5</v>
      </c>
      <c r="G678" s="42" t="s">
        <v>378</v>
      </c>
      <c r="H678" s="43">
        <v>0</v>
      </c>
      <c r="I678" s="42" t="s">
        <v>379</v>
      </c>
      <c r="J678" s="43">
        <v>146.5</v>
      </c>
    </row>
    <row r="679" spans="1:10" x14ac:dyDescent="0.2">
      <c r="A679" s="42"/>
      <c r="B679" s="42"/>
      <c r="C679" s="42"/>
      <c r="D679" s="42"/>
      <c r="E679" s="42" t="s">
        <v>380</v>
      </c>
      <c r="F679" s="43">
        <v>110.11</v>
      </c>
      <c r="G679" s="42"/>
      <c r="H679" s="118" t="s">
        <v>381</v>
      </c>
      <c r="I679" s="118"/>
      <c r="J679" s="43">
        <v>517.5</v>
      </c>
    </row>
    <row r="680" spans="1:10" ht="50.1" customHeight="1" thickBot="1" x14ac:dyDescent="0.25">
      <c r="A680" s="44"/>
      <c r="B680" s="44"/>
      <c r="C680" s="44"/>
      <c r="D680" s="44"/>
      <c r="E680" s="44"/>
      <c r="F680" s="44"/>
      <c r="G680" s="44" t="s">
        <v>382</v>
      </c>
      <c r="H680" s="45">
        <v>12</v>
      </c>
      <c r="I680" s="44" t="s">
        <v>383</v>
      </c>
      <c r="J680" s="46">
        <v>6210</v>
      </c>
    </row>
    <row r="681" spans="1:10" ht="0.95" customHeight="1" thickTop="1" x14ac:dyDescent="0.2">
      <c r="A681" s="47"/>
      <c r="B681" s="47"/>
      <c r="C681" s="47"/>
      <c r="D681" s="47"/>
      <c r="E681" s="47"/>
      <c r="F681" s="47"/>
      <c r="G681" s="47"/>
      <c r="H681" s="47"/>
      <c r="I681" s="47"/>
      <c r="J681" s="47"/>
    </row>
    <row r="682" spans="1:10" ht="18" customHeight="1" x14ac:dyDescent="0.2">
      <c r="A682" s="24" t="s">
        <v>232</v>
      </c>
      <c r="B682" s="25" t="s">
        <v>10</v>
      </c>
      <c r="C682" s="24" t="s">
        <v>11</v>
      </c>
      <c r="D682" s="24" t="s">
        <v>12</v>
      </c>
      <c r="E682" s="119" t="s">
        <v>353</v>
      </c>
      <c r="F682" s="119"/>
      <c r="G682" s="26" t="s">
        <v>13</v>
      </c>
      <c r="H682" s="25" t="s">
        <v>14</v>
      </c>
      <c r="I682" s="25" t="s">
        <v>15</v>
      </c>
      <c r="J682" s="25" t="s">
        <v>17</v>
      </c>
    </row>
    <row r="683" spans="1:10" ht="26.1" customHeight="1" x14ac:dyDescent="0.2">
      <c r="A683" s="27" t="s">
        <v>354</v>
      </c>
      <c r="B683" s="28" t="s">
        <v>233</v>
      </c>
      <c r="C683" s="27" t="s">
        <v>56</v>
      </c>
      <c r="D683" s="27" t="s">
        <v>234</v>
      </c>
      <c r="E683" s="120" t="s">
        <v>433</v>
      </c>
      <c r="F683" s="120"/>
      <c r="G683" s="29" t="s">
        <v>192</v>
      </c>
      <c r="H683" s="30">
        <v>1</v>
      </c>
      <c r="I683" s="31">
        <v>433.72</v>
      </c>
      <c r="J683" s="31">
        <v>433.72</v>
      </c>
    </row>
    <row r="684" spans="1:10" ht="26.1" customHeight="1" x14ac:dyDescent="0.2">
      <c r="A684" s="32" t="s">
        <v>356</v>
      </c>
      <c r="B684" s="33" t="s">
        <v>718</v>
      </c>
      <c r="C684" s="32" t="s">
        <v>56</v>
      </c>
      <c r="D684" s="32" t="s">
        <v>719</v>
      </c>
      <c r="E684" s="121" t="s">
        <v>433</v>
      </c>
      <c r="F684" s="121"/>
      <c r="G684" s="34" t="s">
        <v>435</v>
      </c>
      <c r="H684" s="35">
        <v>0.16</v>
      </c>
      <c r="I684" s="36">
        <v>19.93</v>
      </c>
      <c r="J684" s="36">
        <v>3.18</v>
      </c>
    </row>
    <row r="685" spans="1:10" ht="26.1" customHeight="1" x14ac:dyDescent="0.2">
      <c r="A685" s="32" t="s">
        <v>356</v>
      </c>
      <c r="B685" s="33" t="s">
        <v>720</v>
      </c>
      <c r="C685" s="32" t="s">
        <v>56</v>
      </c>
      <c r="D685" s="32" t="s">
        <v>721</v>
      </c>
      <c r="E685" s="121" t="s">
        <v>433</v>
      </c>
      <c r="F685" s="121"/>
      <c r="G685" s="34" t="s">
        <v>435</v>
      </c>
      <c r="H685" s="35">
        <v>0.5</v>
      </c>
      <c r="I685" s="36">
        <v>24.78</v>
      </c>
      <c r="J685" s="36">
        <v>12.39</v>
      </c>
    </row>
    <row r="686" spans="1:10" ht="26.1" customHeight="1" x14ac:dyDescent="0.2">
      <c r="A686" s="37" t="s">
        <v>366</v>
      </c>
      <c r="B686" s="38" t="s">
        <v>736</v>
      </c>
      <c r="C686" s="37" t="s">
        <v>56</v>
      </c>
      <c r="D686" s="37" t="s">
        <v>234</v>
      </c>
      <c r="E686" s="117" t="s">
        <v>369</v>
      </c>
      <c r="F686" s="117"/>
      <c r="G686" s="39" t="s">
        <v>192</v>
      </c>
      <c r="H686" s="40">
        <v>1</v>
      </c>
      <c r="I686" s="41">
        <v>418</v>
      </c>
      <c r="J686" s="41">
        <v>418</v>
      </c>
    </row>
    <row r="687" spans="1:10" ht="24" customHeight="1" x14ac:dyDescent="0.2">
      <c r="A687" s="37" t="s">
        <v>366</v>
      </c>
      <c r="B687" s="38" t="s">
        <v>737</v>
      </c>
      <c r="C687" s="37" t="s">
        <v>56</v>
      </c>
      <c r="D687" s="37" t="s">
        <v>738</v>
      </c>
      <c r="E687" s="117" t="s">
        <v>369</v>
      </c>
      <c r="F687" s="117"/>
      <c r="G687" s="39" t="s">
        <v>214</v>
      </c>
      <c r="H687" s="40">
        <v>0.42</v>
      </c>
      <c r="I687" s="41">
        <v>0.38</v>
      </c>
      <c r="J687" s="41">
        <v>0.15</v>
      </c>
    </row>
    <row r="688" spans="1:10" x14ac:dyDescent="0.2">
      <c r="A688" s="42"/>
      <c r="B688" s="42"/>
      <c r="C688" s="42"/>
      <c r="D688" s="42"/>
      <c r="E688" s="42" t="s">
        <v>377</v>
      </c>
      <c r="F688" s="43">
        <v>10.81</v>
      </c>
      <c r="G688" s="42" t="s">
        <v>378</v>
      </c>
      <c r="H688" s="43">
        <v>0</v>
      </c>
      <c r="I688" s="42" t="s">
        <v>379</v>
      </c>
      <c r="J688" s="43">
        <v>10.81</v>
      </c>
    </row>
    <row r="689" spans="1:10" x14ac:dyDescent="0.2">
      <c r="A689" s="42"/>
      <c r="B689" s="42"/>
      <c r="C689" s="42"/>
      <c r="D689" s="42"/>
      <c r="E689" s="42" t="s">
        <v>380</v>
      </c>
      <c r="F689" s="43">
        <v>117.23</v>
      </c>
      <c r="G689" s="42"/>
      <c r="H689" s="118" t="s">
        <v>381</v>
      </c>
      <c r="I689" s="118"/>
      <c r="J689" s="43">
        <v>550.95000000000005</v>
      </c>
    </row>
    <row r="690" spans="1:10" ht="50.1" customHeight="1" thickBot="1" x14ac:dyDescent="0.25">
      <c r="A690" s="44"/>
      <c r="B690" s="44"/>
      <c r="C690" s="44"/>
      <c r="D690" s="44"/>
      <c r="E690" s="44"/>
      <c r="F690" s="44"/>
      <c r="G690" s="44" t="s">
        <v>382</v>
      </c>
      <c r="H690" s="45">
        <v>4</v>
      </c>
      <c r="I690" s="44" t="s">
        <v>383</v>
      </c>
      <c r="J690" s="46">
        <v>2203.8000000000002</v>
      </c>
    </row>
    <row r="691" spans="1:10" ht="0.95" customHeight="1" thickTop="1" x14ac:dyDescent="0.2">
      <c r="A691" s="47"/>
      <c r="B691" s="47"/>
      <c r="C691" s="47"/>
      <c r="D691" s="47"/>
      <c r="E691" s="47"/>
      <c r="F691" s="47"/>
      <c r="G691" s="47"/>
      <c r="H691" s="47"/>
      <c r="I691" s="47"/>
      <c r="J691" s="47"/>
    </row>
    <row r="692" spans="1:10" ht="18" customHeight="1" x14ac:dyDescent="0.2">
      <c r="A692" s="24" t="s">
        <v>235</v>
      </c>
      <c r="B692" s="25" t="s">
        <v>10</v>
      </c>
      <c r="C692" s="24" t="s">
        <v>11</v>
      </c>
      <c r="D692" s="24" t="s">
        <v>12</v>
      </c>
      <c r="E692" s="119" t="s">
        <v>353</v>
      </c>
      <c r="F692" s="119"/>
      <c r="G692" s="26" t="s">
        <v>13</v>
      </c>
      <c r="H692" s="25" t="s">
        <v>14</v>
      </c>
      <c r="I692" s="25" t="s">
        <v>15</v>
      </c>
      <c r="J692" s="25" t="s">
        <v>17</v>
      </c>
    </row>
    <row r="693" spans="1:10" ht="51.95" customHeight="1" x14ac:dyDescent="0.2">
      <c r="A693" s="27" t="s">
        <v>354</v>
      </c>
      <c r="B693" s="28" t="s">
        <v>236</v>
      </c>
      <c r="C693" s="27" t="s">
        <v>23</v>
      </c>
      <c r="D693" s="27" t="s">
        <v>237</v>
      </c>
      <c r="E693" s="120" t="s">
        <v>739</v>
      </c>
      <c r="F693" s="120"/>
      <c r="G693" s="29" t="s">
        <v>42</v>
      </c>
      <c r="H693" s="30">
        <v>1</v>
      </c>
      <c r="I693" s="31">
        <v>358.21</v>
      </c>
      <c r="J693" s="31">
        <v>358.21</v>
      </c>
    </row>
    <row r="694" spans="1:10" ht="39" customHeight="1" x14ac:dyDescent="0.2">
      <c r="A694" s="32" t="s">
        <v>356</v>
      </c>
      <c r="B694" s="33" t="s">
        <v>740</v>
      </c>
      <c r="C694" s="32" t="s">
        <v>23</v>
      </c>
      <c r="D694" s="32" t="s">
        <v>741</v>
      </c>
      <c r="E694" s="121" t="s">
        <v>739</v>
      </c>
      <c r="F694" s="121"/>
      <c r="G694" s="34" t="s">
        <v>42</v>
      </c>
      <c r="H694" s="35">
        <v>1</v>
      </c>
      <c r="I694" s="36">
        <v>52.3</v>
      </c>
      <c r="J694" s="36">
        <v>52.3</v>
      </c>
    </row>
    <row r="695" spans="1:10" ht="26.1" customHeight="1" x14ac:dyDescent="0.2">
      <c r="A695" s="32" t="s">
        <v>356</v>
      </c>
      <c r="B695" s="33" t="s">
        <v>742</v>
      </c>
      <c r="C695" s="32" t="s">
        <v>23</v>
      </c>
      <c r="D695" s="32" t="s">
        <v>743</v>
      </c>
      <c r="E695" s="121" t="s">
        <v>739</v>
      </c>
      <c r="F695" s="121"/>
      <c r="G695" s="34" t="s">
        <v>42</v>
      </c>
      <c r="H695" s="35">
        <v>1</v>
      </c>
      <c r="I695" s="36">
        <v>157.19</v>
      </c>
      <c r="J695" s="36">
        <v>157.19</v>
      </c>
    </row>
    <row r="696" spans="1:10" ht="39" customHeight="1" x14ac:dyDescent="0.2">
      <c r="A696" s="32" t="s">
        <v>356</v>
      </c>
      <c r="B696" s="33" t="s">
        <v>744</v>
      </c>
      <c r="C696" s="32" t="s">
        <v>23</v>
      </c>
      <c r="D696" s="32" t="s">
        <v>745</v>
      </c>
      <c r="E696" s="121" t="s">
        <v>739</v>
      </c>
      <c r="F696" s="121"/>
      <c r="G696" s="34" t="s">
        <v>42</v>
      </c>
      <c r="H696" s="35">
        <v>1</v>
      </c>
      <c r="I696" s="36">
        <v>148.72</v>
      </c>
      <c r="J696" s="36">
        <v>148.72</v>
      </c>
    </row>
    <row r="697" spans="1:10" x14ac:dyDescent="0.2">
      <c r="A697" s="42"/>
      <c r="B697" s="42"/>
      <c r="C697" s="42"/>
      <c r="D697" s="42"/>
      <c r="E697" s="42" t="s">
        <v>377</v>
      </c>
      <c r="F697" s="43">
        <v>28.56</v>
      </c>
      <c r="G697" s="42" t="s">
        <v>378</v>
      </c>
      <c r="H697" s="43">
        <v>0</v>
      </c>
      <c r="I697" s="42" t="s">
        <v>379</v>
      </c>
      <c r="J697" s="43">
        <v>28.56</v>
      </c>
    </row>
    <row r="698" spans="1:10" x14ac:dyDescent="0.2">
      <c r="A698" s="42"/>
      <c r="B698" s="42"/>
      <c r="C698" s="42"/>
      <c r="D698" s="42"/>
      <c r="E698" s="42" t="s">
        <v>380</v>
      </c>
      <c r="F698" s="43">
        <v>96.82</v>
      </c>
      <c r="G698" s="42"/>
      <c r="H698" s="118" t="s">
        <v>381</v>
      </c>
      <c r="I698" s="118"/>
      <c r="J698" s="43">
        <v>455.03</v>
      </c>
    </row>
    <row r="699" spans="1:10" ht="50.1" customHeight="1" thickBot="1" x14ac:dyDescent="0.25">
      <c r="A699" s="44"/>
      <c r="B699" s="44"/>
      <c r="C699" s="44"/>
      <c r="D699" s="44"/>
      <c r="E699" s="44"/>
      <c r="F699" s="44"/>
      <c r="G699" s="44" t="s">
        <v>382</v>
      </c>
      <c r="H699" s="45">
        <v>4</v>
      </c>
      <c r="I699" s="44" t="s">
        <v>383</v>
      </c>
      <c r="J699" s="46">
        <v>1820.12</v>
      </c>
    </row>
    <row r="700" spans="1:10" ht="0.95" customHeight="1" thickTop="1" x14ac:dyDescent="0.2">
      <c r="A700" s="47"/>
      <c r="B700" s="47"/>
      <c r="C700" s="47"/>
      <c r="D700" s="47"/>
      <c r="E700" s="47"/>
      <c r="F700" s="47"/>
      <c r="G700" s="47"/>
      <c r="H700" s="47"/>
      <c r="I700" s="47"/>
      <c r="J700" s="47"/>
    </row>
    <row r="701" spans="1:10" ht="18" customHeight="1" x14ac:dyDescent="0.2">
      <c r="A701" s="24" t="s">
        <v>238</v>
      </c>
      <c r="B701" s="25" t="s">
        <v>10</v>
      </c>
      <c r="C701" s="24" t="s">
        <v>11</v>
      </c>
      <c r="D701" s="24" t="s">
        <v>12</v>
      </c>
      <c r="E701" s="119" t="s">
        <v>353</v>
      </c>
      <c r="F701" s="119"/>
      <c r="G701" s="26" t="s">
        <v>13</v>
      </c>
      <c r="H701" s="25" t="s">
        <v>14</v>
      </c>
      <c r="I701" s="25" t="s">
        <v>15</v>
      </c>
      <c r="J701" s="25" t="s">
        <v>17</v>
      </c>
    </row>
    <row r="702" spans="1:10" ht="39" customHeight="1" x14ac:dyDescent="0.2">
      <c r="A702" s="27" t="s">
        <v>354</v>
      </c>
      <c r="B702" s="28" t="s">
        <v>239</v>
      </c>
      <c r="C702" s="27" t="s">
        <v>23</v>
      </c>
      <c r="D702" s="27" t="s">
        <v>240</v>
      </c>
      <c r="E702" s="120" t="s">
        <v>739</v>
      </c>
      <c r="F702" s="120"/>
      <c r="G702" s="29" t="s">
        <v>42</v>
      </c>
      <c r="H702" s="30">
        <v>1</v>
      </c>
      <c r="I702" s="31">
        <v>400.47</v>
      </c>
      <c r="J702" s="31">
        <v>400.47</v>
      </c>
    </row>
    <row r="703" spans="1:10" ht="24" customHeight="1" x14ac:dyDescent="0.2">
      <c r="A703" s="32" t="s">
        <v>356</v>
      </c>
      <c r="B703" s="33" t="s">
        <v>563</v>
      </c>
      <c r="C703" s="32" t="s">
        <v>23</v>
      </c>
      <c r="D703" s="32" t="s">
        <v>564</v>
      </c>
      <c r="E703" s="121" t="s">
        <v>362</v>
      </c>
      <c r="F703" s="121"/>
      <c r="G703" s="34" t="s">
        <v>363</v>
      </c>
      <c r="H703" s="35">
        <v>1.9209000000000001</v>
      </c>
      <c r="I703" s="36">
        <v>26.24</v>
      </c>
      <c r="J703" s="36">
        <v>50.4</v>
      </c>
    </row>
    <row r="704" spans="1:10" ht="24" customHeight="1" x14ac:dyDescent="0.2">
      <c r="A704" s="32" t="s">
        <v>356</v>
      </c>
      <c r="B704" s="33" t="s">
        <v>364</v>
      </c>
      <c r="C704" s="32" t="s">
        <v>23</v>
      </c>
      <c r="D704" s="32" t="s">
        <v>365</v>
      </c>
      <c r="E704" s="121" t="s">
        <v>362</v>
      </c>
      <c r="F704" s="121"/>
      <c r="G704" s="34" t="s">
        <v>363</v>
      </c>
      <c r="H704" s="35">
        <v>0.98109999999999997</v>
      </c>
      <c r="I704" s="36">
        <v>20.57</v>
      </c>
      <c r="J704" s="36">
        <v>20.18</v>
      </c>
    </row>
    <row r="705" spans="1:10" ht="24" customHeight="1" x14ac:dyDescent="0.2">
      <c r="A705" s="37" t="s">
        <v>366</v>
      </c>
      <c r="B705" s="38" t="s">
        <v>746</v>
      </c>
      <c r="C705" s="37" t="s">
        <v>23</v>
      </c>
      <c r="D705" s="37" t="s">
        <v>747</v>
      </c>
      <c r="E705" s="117" t="s">
        <v>369</v>
      </c>
      <c r="F705" s="117"/>
      <c r="G705" s="39" t="s">
        <v>374</v>
      </c>
      <c r="H705" s="40">
        <v>0.38440000000000002</v>
      </c>
      <c r="I705" s="41">
        <v>38.31</v>
      </c>
      <c r="J705" s="41">
        <v>14.72</v>
      </c>
    </row>
    <row r="706" spans="1:10" ht="39" customHeight="1" x14ac:dyDescent="0.2">
      <c r="A706" s="37" t="s">
        <v>366</v>
      </c>
      <c r="B706" s="38" t="s">
        <v>748</v>
      </c>
      <c r="C706" s="37" t="s">
        <v>23</v>
      </c>
      <c r="D706" s="37" t="s">
        <v>749</v>
      </c>
      <c r="E706" s="117" t="s">
        <v>369</v>
      </c>
      <c r="F706" s="117"/>
      <c r="G706" s="39" t="s">
        <v>42</v>
      </c>
      <c r="H706" s="40">
        <v>6</v>
      </c>
      <c r="I706" s="41">
        <v>1.1000000000000001</v>
      </c>
      <c r="J706" s="41">
        <v>6.6</v>
      </c>
    </row>
    <row r="707" spans="1:10" ht="39" customHeight="1" x14ac:dyDescent="0.2">
      <c r="A707" s="37" t="s">
        <v>366</v>
      </c>
      <c r="B707" s="38" t="s">
        <v>750</v>
      </c>
      <c r="C707" s="37" t="s">
        <v>23</v>
      </c>
      <c r="D707" s="37" t="s">
        <v>751</v>
      </c>
      <c r="E707" s="117" t="s">
        <v>369</v>
      </c>
      <c r="F707" s="117"/>
      <c r="G707" s="39" t="s">
        <v>25</v>
      </c>
      <c r="H707" s="40">
        <v>0.377</v>
      </c>
      <c r="I707" s="41">
        <v>724.52</v>
      </c>
      <c r="J707" s="41">
        <v>273.14</v>
      </c>
    </row>
    <row r="708" spans="1:10" ht="24" customHeight="1" x14ac:dyDescent="0.2">
      <c r="A708" s="37" t="s">
        <v>366</v>
      </c>
      <c r="B708" s="38" t="s">
        <v>752</v>
      </c>
      <c r="C708" s="37" t="s">
        <v>23</v>
      </c>
      <c r="D708" s="37" t="s">
        <v>753</v>
      </c>
      <c r="E708" s="117" t="s">
        <v>369</v>
      </c>
      <c r="F708" s="117"/>
      <c r="G708" s="39" t="s">
        <v>374</v>
      </c>
      <c r="H708" s="40">
        <v>1.54E-2</v>
      </c>
      <c r="I708" s="41">
        <v>111.3</v>
      </c>
      <c r="J708" s="41">
        <v>1.71</v>
      </c>
    </row>
    <row r="709" spans="1:10" ht="26.1" customHeight="1" x14ac:dyDescent="0.2">
      <c r="A709" s="37" t="s">
        <v>366</v>
      </c>
      <c r="B709" s="38" t="s">
        <v>754</v>
      </c>
      <c r="C709" s="37" t="s">
        <v>23</v>
      </c>
      <c r="D709" s="37" t="s">
        <v>755</v>
      </c>
      <c r="E709" s="117" t="s">
        <v>369</v>
      </c>
      <c r="F709" s="117"/>
      <c r="G709" s="39" t="s">
        <v>42</v>
      </c>
      <c r="H709" s="40">
        <v>2</v>
      </c>
      <c r="I709" s="41">
        <v>16.86</v>
      </c>
      <c r="J709" s="41">
        <v>33.72</v>
      </c>
    </row>
    <row r="710" spans="1:10" x14ac:dyDescent="0.2">
      <c r="A710" s="42"/>
      <c r="B710" s="42"/>
      <c r="C710" s="42"/>
      <c r="D710" s="42"/>
      <c r="E710" s="42" t="s">
        <v>377</v>
      </c>
      <c r="F710" s="43">
        <v>47.74</v>
      </c>
      <c r="G710" s="42" t="s">
        <v>378</v>
      </c>
      <c r="H710" s="43">
        <v>0</v>
      </c>
      <c r="I710" s="42" t="s">
        <v>379</v>
      </c>
      <c r="J710" s="43">
        <v>47.74</v>
      </c>
    </row>
    <row r="711" spans="1:10" x14ac:dyDescent="0.2">
      <c r="A711" s="42"/>
      <c r="B711" s="42"/>
      <c r="C711" s="42"/>
      <c r="D711" s="42"/>
      <c r="E711" s="42" t="s">
        <v>380</v>
      </c>
      <c r="F711" s="43">
        <v>108.24</v>
      </c>
      <c r="G711" s="42"/>
      <c r="H711" s="118" t="s">
        <v>381</v>
      </c>
      <c r="I711" s="118"/>
      <c r="J711" s="43">
        <v>508.71</v>
      </c>
    </row>
    <row r="712" spans="1:10" ht="50.1" customHeight="1" thickBot="1" x14ac:dyDescent="0.25">
      <c r="A712" s="44"/>
      <c r="B712" s="44"/>
      <c r="C712" s="44"/>
      <c r="D712" s="44"/>
      <c r="E712" s="44"/>
      <c r="F712" s="44"/>
      <c r="G712" s="44" t="s">
        <v>382</v>
      </c>
      <c r="H712" s="45">
        <v>4</v>
      </c>
      <c r="I712" s="44" t="s">
        <v>383</v>
      </c>
      <c r="J712" s="46">
        <v>2034.84</v>
      </c>
    </row>
    <row r="713" spans="1:10" ht="0.95" customHeight="1" thickTop="1" x14ac:dyDescent="0.2">
      <c r="A713" s="47"/>
      <c r="B713" s="47"/>
      <c r="C713" s="47"/>
      <c r="D713" s="47"/>
      <c r="E713" s="47"/>
      <c r="F713" s="47"/>
      <c r="G713" s="47"/>
      <c r="H713" s="47"/>
      <c r="I713" s="47"/>
      <c r="J713" s="47"/>
    </row>
    <row r="714" spans="1:10" ht="18" customHeight="1" x14ac:dyDescent="0.2">
      <c r="A714" s="24" t="s">
        <v>241</v>
      </c>
      <c r="B714" s="25" t="s">
        <v>10</v>
      </c>
      <c r="C714" s="24" t="s">
        <v>11</v>
      </c>
      <c r="D714" s="24" t="s">
        <v>12</v>
      </c>
      <c r="E714" s="119" t="s">
        <v>353</v>
      </c>
      <c r="F714" s="119"/>
      <c r="G714" s="26" t="s">
        <v>13</v>
      </c>
      <c r="H714" s="25" t="s">
        <v>14</v>
      </c>
      <c r="I714" s="25" t="s">
        <v>15</v>
      </c>
      <c r="J714" s="25" t="s">
        <v>17</v>
      </c>
    </row>
    <row r="715" spans="1:10" ht="51.95" customHeight="1" x14ac:dyDescent="0.2">
      <c r="A715" s="27" t="s">
        <v>354</v>
      </c>
      <c r="B715" s="28" t="s">
        <v>242</v>
      </c>
      <c r="C715" s="27" t="s">
        <v>23</v>
      </c>
      <c r="D715" s="27" t="s">
        <v>243</v>
      </c>
      <c r="E715" s="120" t="s">
        <v>739</v>
      </c>
      <c r="F715" s="120"/>
      <c r="G715" s="29" t="s">
        <v>42</v>
      </c>
      <c r="H715" s="30">
        <v>1</v>
      </c>
      <c r="I715" s="31">
        <v>155.5</v>
      </c>
      <c r="J715" s="31">
        <v>155.5</v>
      </c>
    </row>
    <row r="716" spans="1:10" ht="26.1" customHeight="1" x14ac:dyDescent="0.2">
      <c r="A716" s="32" t="s">
        <v>356</v>
      </c>
      <c r="B716" s="33" t="s">
        <v>756</v>
      </c>
      <c r="C716" s="32" t="s">
        <v>23</v>
      </c>
      <c r="D716" s="32" t="s">
        <v>757</v>
      </c>
      <c r="E716" s="121" t="s">
        <v>362</v>
      </c>
      <c r="F716" s="121"/>
      <c r="G716" s="34" t="s">
        <v>363</v>
      </c>
      <c r="H716" s="35">
        <v>1.5265</v>
      </c>
      <c r="I716" s="36">
        <v>20.420000000000002</v>
      </c>
      <c r="J716" s="36">
        <v>31.17</v>
      </c>
    </row>
    <row r="717" spans="1:10" ht="26.1" customHeight="1" x14ac:dyDescent="0.2">
      <c r="A717" s="32" t="s">
        <v>356</v>
      </c>
      <c r="B717" s="33" t="s">
        <v>758</v>
      </c>
      <c r="C717" s="32" t="s">
        <v>23</v>
      </c>
      <c r="D717" s="32" t="s">
        <v>759</v>
      </c>
      <c r="E717" s="121" t="s">
        <v>362</v>
      </c>
      <c r="F717" s="121"/>
      <c r="G717" s="34" t="s">
        <v>363</v>
      </c>
      <c r="H717" s="35">
        <v>1.5265</v>
      </c>
      <c r="I717" s="36">
        <v>24.81</v>
      </c>
      <c r="J717" s="36">
        <v>37.869999999999997</v>
      </c>
    </row>
    <row r="718" spans="1:10" ht="26.1" customHeight="1" x14ac:dyDescent="0.2">
      <c r="A718" s="37" t="s">
        <v>366</v>
      </c>
      <c r="B718" s="38" t="s">
        <v>760</v>
      </c>
      <c r="C718" s="37" t="s">
        <v>23</v>
      </c>
      <c r="D718" s="37" t="s">
        <v>761</v>
      </c>
      <c r="E718" s="117" t="s">
        <v>369</v>
      </c>
      <c r="F718" s="117"/>
      <c r="G718" s="39" t="s">
        <v>42</v>
      </c>
      <c r="H718" s="40">
        <v>2</v>
      </c>
      <c r="I718" s="41">
        <v>0.96</v>
      </c>
      <c r="J718" s="41">
        <v>1.92</v>
      </c>
    </row>
    <row r="719" spans="1:10" ht="24" customHeight="1" x14ac:dyDescent="0.2">
      <c r="A719" s="37" t="s">
        <v>366</v>
      </c>
      <c r="B719" s="38" t="s">
        <v>762</v>
      </c>
      <c r="C719" s="37" t="s">
        <v>23</v>
      </c>
      <c r="D719" s="37" t="s">
        <v>763</v>
      </c>
      <c r="E719" s="117" t="s">
        <v>369</v>
      </c>
      <c r="F719" s="117"/>
      <c r="G719" s="39" t="s">
        <v>42</v>
      </c>
      <c r="H719" s="40">
        <v>7.2900000000000006E-2</v>
      </c>
      <c r="I719" s="41">
        <v>67.709999999999994</v>
      </c>
      <c r="J719" s="41">
        <v>4.93</v>
      </c>
    </row>
    <row r="720" spans="1:10" ht="26.1" customHeight="1" x14ac:dyDescent="0.2">
      <c r="A720" s="37" t="s">
        <v>366</v>
      </c>
      <c r="B720" s="38" t="s">
        <v>764</v>
      </c>
      <c r="C720" s="37" t="s">
        <v>23</v>
      </c>
      <c r="D720" s="37" t="s">
        <v>765</v>
      </c>
      <c r="E720" s="117" t="s">
        <v>369</v>
      </c>
      <c r="F720" s="117"/>
      <c r="G720" s="39" t="s">
        <v>42</v>
      </c>
      <c r="H720" s="40">
        <v>1</v>
      </c>
      <c r="I720" s="41">
        <v>4.5599999999999996</v>
      </c>
      <c r="J720" s="41">
        <v>4.5599999999999996</v>
      </c>
    </row>
    <row r="721" spans="1:10" ht="26.1" customHeight="1" x14ac:dyDescent="0.2">
      <c r="A721" s="37" t="s">
        <v>366</v>
      </c>
      <c r="B721" s="38" t="s">
        <v>766</v>
      </c>
      <c r="C721" s="37" t="s">
        <v>23</v>
      </c>
      <c r="D721" s="37" t="s">
        <v>767</v>
      </c>
      <c r="E721" s="117" t="s">
        <v>369</v>
      </c>
      <c r="F721" s="117"/>
      <c r="G721" s="39" t="s">
        <v>42</v>
      </c>
      <c r="H721" s="40">
        <v>1.32E-2</v>
      </c>
      <c r="I721" s="41">
        <v>11.06</v>
      </c>
      <c r="J721" s="41">
        <v>0.14000000000000001</v>
      </c>
    </row>
    <row r="722" spans="1:10" ht="26.1" customHeight="1" x14ac:dyDescent="0.2">
      <c r="A722" s="37" t="s">
        <v>366</v>
      </c>
      <c r="B722" s="38" t="s">
        <v>768</v>
      </c>
      <c r="C722" s="37" t="s">
        <v>23</v>
      </c>
      <c r="D722" s="37" t="s">
        <v>769</v>
      </c>
      <c r="E722" s="117" t="s">
        <v>369</v>
      </c>
      <c r="F722" s="117"/>
      <c r="G722" s="39" t="s">
        <v>42</v>
      </c>
      <c r="H722" s="40">
        <v>2</v>
      </c>
      <c r="I722" s="41">
        <v>0.78</v>
      </c>
      <c r="J722" s="41">
        <v>1.56</v>
      </c>
    </row>
    <row r="723" spans="1:10" ht="26.1" customHeight="1" x14ac:dyDescent="0.2">
      <c r="A723" s="37" t="s">
        <v>366</v>
      </c>
      <c r="B723" s="38" t="s">
        <v>770</v>
      </c>
      <c r="C723" s="37" t="s">
        <v>23</v>
      </c>
      <c r="D723" s="37" t="s">
        <v>771</v>
      </c>
      <c r="E723" s="117" t="s">
        <v>369</v>
      </c>
      <c r="F723" s="117"/>
      <c r="G723" s="39" t="s">
        <v>42</v>
      </c>
      <c r="H723" s="40">
        <v>2</v>
      </c>
      <c r="I723" s="41">
        <v>5.37</v>
      </c>
      <c r="J723" s="41">
        <v>10.74</v>
      </c>
    </row>
    <row r="724" spans="1:10" ht="26.1" customHeight="1" x14ac:dyDescent="0.2">
      <c r="A724" s="37" t="s">
        <v>366</v>
      </c>
      <c r="B724" s="38" t="s">
        <v>772</v>
      </c>
      <c r="C724" s="37" t="s">
        <v>23</v>
      </c>
      <c r="D724" s="37" t="s">
        <v>773</v>
      </c>
      <c r="E724" s="117" t="s">
        <v>369</v>
      </c>
      <c r="F724" s="117"/>
      <c r="G724" s="39" t="s">
        <v>42</v>
      </c>
      <c r="H724" s="40">
        <v>1</v>
      </c>
      <c r="I724" s="41">
        <v>26.23</v>
      </c>
      <c r="J724" s="41">
        <v>26.23</v>
      </c>
    </row>
    <row r="725" spans="1:10" ht="26.1" customHeight="1" x14ac:dyDescent="0.2">
      <c r="A725" s="37" t="s">
        <v>366</v>
      </c>
      <c r="B725" s="38" t="s">
        <v>774</v>
      </c>
      <c r="C725" s="37" t="s">
        <v>23</v>
      </c>
      <c r="D725" s="37" t="s">
        <v>775</v>
      </c>
      <c r="E725" s="117" t="s">
        <v>369</v>
      </c>
      <c r="F725" s="117"/>
      <c r="G725" s="39" t="s">
        <v>29</v>
      </c>
      <c r="H725" s="40">
        <v>2.9904999999999999</v>
      </c>
      <c r="I725" s="41">
        <v>4.47</v>
      </c>
      <c r="J725" s="41">
        <v>13.36</v>
      </c>
    </row>
    <row r="726" spans="1:10" ht="26.1" customHeight="1" x14ac:dyDescent="0.2">
      <c r="A726" s="37" t="s">
        <v>366</v>
      </c>
      <c r="B726" s="38" t="s">
        <v>776</v>
      </c>
      <c r="C726" s="37" t="s">
        <v>23</v>
      </c>
      <c r="D726" s="37" t="s">
        <v>777</v>
      </c>
      <c r="E726" s="117" t="s">
        <v>369</v>
      </c>
      <c r="F726" s="117"/>
      <c r="G726" s="39" t="s">
        <v>29</v>
      </c>
      <c r="H726" s="40">
        <v>0.94440000000000002</v>
      </c>
      <c r="I726" s="41">
        <v>16.61</v>
      </c>
      <c r="J726" s="41">
        <v>15.68</v>
      </c>
    </row>
    <row r="727" spans="1:10" ht="26.1" customHeight="1" x14ac:dyDescent="0.2">
      <c r="A727" s="37" t="s">
        <v>366</v>
      </c>
      <c r="B727" s="38" t="s">
        <v>778</v>
      </c>
      <c r="C727" s="37" t="s">
        <v>23</v>
      </c>
      <c r="D727" s="37" t="s">
        <v>779</v>
      </c>
      <c r="E727" s="117" t="s">
        <v>369</v>
      </c>
      <c r="F727" s="117"/>
      <c r="G727" s="39" t="s">
        <v>42</v>
      </c>
      <c r="H727" s="40">
        <v>9.0999999999999998E-2</v>
      </c>
      <c r="I727" s="41">
        <v>76.709999999999994</v>
      </c>
      <c r="J727" s="41">
        <v>6.98</v>
      </c>
    </row>
    <row r="728" spans="1:10" ht="24" customHeight="1" x14ac:dyDescent="0.2">
      <c r="A728" s="37" t="s">
        <v>366</v>
      </c>
      <c r="B728" s="38" t="s">
        <v>780</v>
      </c>
      <c r="C728" s="37" t="s">
        <v>23</v>
      </c>
      <c r="D728" s="37" t="s">
        <v>781</v>
      </c>
      <c r="E728" s="117" t="s">
        <v>369</v>
      </c>
      <c r="F728" s="117"/>
      <c r="G728" s="39" t="s">
        <v>42</v>
      </c>
      <c r="H728" s="40">
        <v>0.1681</v>
      </c>
      <c r="I728" s="41">
        <v>2.19</v>
      </c>
      <c r="J728" s="41">
        <v>0.36</v>
      </c>
    </row>
    <row r="729" spans="1:10" x14ac:dyDescent="0.2">
      <c r="A729" s="42"/>
      <c r="B729" s="42"/>
      <c r="C729" s="42"/>
      <c r="D729" s="42"/>
      <c r="E729" s="42" t="s">
        <v>377</v>
      </c>
      <c r="F729" s="43">
        <v>46.99</v>
      </c>
      <c r="G729" s="42" t="s">
        <v>378</v>
      </c>
      <c r="H729" s="43">
        <v>0</v>
      </c>
      <c r="I729" s="42" t="s">
        <v>379</v>
      </c>
      <c r="J729" s="43">
        <v>46.99</v>
      </c>
    </row>
    <row r="730" spans="1:10" x14ac:dyDescent="0.2">
      <c r="A730" s="42"/>
      <c r="B730" s="42"/>
      <c r="C730" s="42"/>
      <c r="D730" s="42"/>
      <c r="E730" s="42" t="s">
        <v>380</v>
      </c>
      <c r="F730" s="43">
        <v>42.03</v>
      </c>
      <c r="G730" s="42"/>
      <c r="H730" s="118" t="s">
        <v>381</v>
      </c>
      <c r="I730" s="118"/>
      <c r="J730" s="43">
        <v>197.53</v>
      </c>
    </row>
    <row r="731" spans="1:10" ht="50.1" customHeight="1" thickBot="1" x14ac:dyDescent="0.25">
      <c r="A731" s="44"/>
      <c r="B731" s="44"/>
      <c r="C731" s="44"/>
      <c r="D731" s="44"/>
      <c r="E731" s="44"/>
      <c r="F731" s="44"/>
      <c r="G731" s="44" t="s">
        <v>382</v>
      </c>
      <c r="H731" s="45">
        <v>1</v>
      </c>
      <c r="I731" s="44" t="s">
        <v>383</v>
      </c>
      <c r="J731" s="46">
        <v>197.53</v>
      </c>
    </row>
    <row r="732" spans="1:10" ht="0.95" customHeight="1" thickTop="1" x14ac:dyDescent="0.2">
      <c r="A732" s="47"/>
      <c r="B732" s="47"/>
      <c r="C732" s="47"/>
      <c r="D732" s="47"/>
      <c r="E732" s="47"/>
      <c r="F732" s="47"/>
      <c r="G732" s="47"/>
      <c r="H732" s="47"/>
      <c r="I732" s="47"/>
      <c r="J732" s="47"/>
    </row>
    <row r="733" spans="1:10" ht="18" customHeight="1" x14ac:dyDescent="0.2">
      <c r="A733" s="24" t="s">
        <v>244</v>
      </c>
      <c r="B733" s="25" t="s">
        <v>10</v>
      </c>
      <c r="C733" s="24" t="s">
        <v>11</v>
      </c>
      <c r="D733" s="24" t="s">
        <v>12</v>
      </c>
      <c r="E733" s="119" t="s">
        <v>353</v>
      </c>
      <c r="F733" s="119"/>
      <c r="G733" s="26" t="s">
        <v>13</v>
      </c>
      <c r="H733" s="25" t="s">
        <v>14</v>
      </c>
      <c r="I733" s="25" t="s">
        <v>15</v>
      </c>
      <c r="J733" s="25" t="s">
        <v>17</v>
      </c>
    </row>
    <row r="734" spans="1:10" ht="26.1" customHeight="1" x14ac:dyDescent="0.2">
      <c r="A734" s="27" t="s">
        <v>354</v>
      </c>
      <c r="B734" s="28" t="s">
        <v>245</v>
      </c>
      <c r="C734" s="27" t="s">
        <v>23</v>
      </c>
      <c r="D734" s="27" t="s">
        <v>246</v>
      </c>
      <c r="E734" s="120" t="s">
        <v>739</v>
      </c>
      <c r="F734" s="120"/>
      <c r="G734" s="29" t="s">
        <v>42</v>
      </c>
      <c r="H734" s="30">
        <v>1</v>
      </c>
      <c r="I734" s="31">
        <v>1304.25</v>
      </c>
      <c r="J734" s="31">
        <v>1304.25</v>
      </c>
    </row>
    <row r="735" spans="1:10" ht="26.1" customHeight="1" x14ac:dyDescent="0.2">
      <c r="A735" s="32" t="s">
        <v>356</v>
      </c>
      <c r="B735" s="33" t="s">
        <v>756</v>
      </c>
      <c r="C735" s="32" t="s">
        <v>23</v>
      </c>
      <c r="D735" s="32" t="s">
        <v>757</v>
      </c>
      <c r="E735" s="121" t="s">
        <v>362</v>
      </c>
      <c r="F735" s="121"/>
      <c r="G735" s="34" t="s">
        <v>363</v>
      </c>
      <c r="H735" s="35">
        <v>0.26860000000000001</v>
      </c>
      <c r="I735" s="36">
        <v>20.420000000000002</v>
      </c>
      <c r="J735" s="36">
        <v>5.48</v>
      </c>
    </row>
    <row r="736" spans="1:10" ht="26.1" customHeight="1" x14ac:dyDescent="0.2">
      <c r="A736" s="32" t="s">
        <v>356</v>
      </c>
      <c r="B736" s="33" t="s">
        <v>758</v>
      </c>
      <c r="C736" s="32" t="s">
        <v>23</v>
      </c>
      <c r="D736" s="32" t="s">
        <v>759</v>
      </c>
      <c r="E736" s="121" t="s">
        <v>362</v>
      </c>
      <c r="F736" s="121"/>
      <c r="G736" s="34" t="s">
        <v>363</v>
      </c>
      <c r="H736" s="35">
        <v>0.26860000000000001</v>
      </c>
      <c r="I736" s="36">
        <v>24.81</v>
      </c>
      <c r="J736" s="36">
        <v>6.66</v>
      </c>
    </row>
    <row r="737" spans="1:10" ht="26.1" customHeight="1" x14ac:dyDescent="0.2">
      <c r="A737" s="37" t="s">
        <v>366</v>
      </c>
      <c r="B737" s="38" t="s">
        <v>782</v>
      </c>
      <c r="C737" s="37" t="s">
        <v>23</v>
      </c>
      <c r="D737" s="37" t="s">
        <v>783</v>
      </c>
      <c r="E737" s="117" t="s">
        <v>369</v>
      </c>
      <c r="F737" s="117"/>
      <c r="G737" s="39" t="s">
        <v>42</v>
      </c>
      <c r="H737" s="40">
        <v>1</v>
      </c>
      <c r="I737" s="41">
        <v>1292.1099999999999</v>
      </c>
      <c r="J737" s="41">
        <v>1292.1099999999999</v>
      </c>
    </row>
    <row r="738" spans="1:10" x14ac:dyDescent="0.2">
      <c r="A738" s="42"/>
      <c r="B738" s="42"/>
      <c r="C738" s="42"/>
      <c r="D738" s="42"/>
      <c r="E738" s="42" t="s">
        <v>377</v>
      </c>
      <c r="F738" s="43">
        <v>8.26</v>
      </c>
      <c r="G738" s="42" t="s">
        <v>378</v>
      </c>
      <c r="H738" s="43">
        <v>0</v>
      </c>
      <c r="I738" s="42" t="s">
        <v>379</v>
      </c>
      <c r="J738" s="43">
        <v>8.26</v>
      </c>
    </row>
    <row r="739" spans="1:10" x14ac:dyDescent="0.2">
      <c r="A739" s="42"/>
      <c r="B739" s="42"/>
      <c r="C739" s="42"/>
      <c r="D739" s="42"/>
      <c r="E739" s="42" t="s">
        <v>380</v>
      </c>
      <c r="F739" s="43">
        <v>352.53</v>
      </c>
      <c r="G739" s="42"/>
      <c r="H739" s="118" t="s">
        <v>381</v>
      </c>
      <c r="I739" s="118"/>
      <c r="J739" s="43">
        <v>1656.78</v>
      </c>
    </row>
    <row r="740" spans="1:10" ht="50.1" customHeight="1" thickBot="1" x14ac:dyDescent="0.25">
      <c r="A740" s="44"/>
      <c r="B740" s="44"/>
      <c r="C740" s="44"/>
      <c r="D740" s="44"/>
      <c r="E740" s="44"/>
      <c r="F740" s="44"/>
      <c r="G740" s="44" t="s">
        <v>382</v>
      </c>
      <c r="H740" s="45">
        <v>1</v>
      </c>
      <c r="I740" s="44" t="s">
        <v>383</v>
      </c>
      <c r="J740" s="46">
        <v>1656.78</v>
      </c>
    </row>
    <row r="741" spans="1:10" ht="0.95" customHeight="1" thickTop="1" x14ac:dyDescent="0.2">
      <c r="A741" s="47"/>
      <c r="B741" s="47"/>
      <c r="C741" s="47"/>
      <c r="D741" s="47"/>
      <c r="E741" s="47"/>
      <c r="F741" s="47"/>
      <c r="G741" s="47"/>
      <c r="H741" s="47"/>
      <c r="I741" s="47"/>
      <c r="J741" s="47"/>
    </row>
    <row r="742" spans="1:10" ht="18" customHeight="1" x14ac:dyDescent="0.2">
      <c r="A742" s="24" t="s">
        <v>247</v>
      </c>
      <c r="B742" s="25" t="s">
        <v>10</v>
      </c>
      <c r="C742" s="24" t="s">
        <v>11</v>
      </c>
      <c r="D742" s="24" t="s">
        <v>12</v>
      </c>
      <c r="E742" s="119" t="s">
        <v>353</v>
      </c>
      <c r="F742" s="119"/>
      <c r="G742" s="26" t="s">
        <v>13</v>
      </c>
      <c r="H742" s="25" t="s">
        <v>14</v>
      </c>
      <c r="I742" s="25" t="s">
        <v>15</v>
      </c>
      <c r="J742" s="25" t="s">
        <v>17</v>
      </c>
    </row>
    <row r="743" spans="1:10" ht="39" customHeight="1" x14ac:dyDescent="0.2">
      <c r="A743" s="27" t="s">
        <v>354</v>
      </c>
      <c r="B743" s="28" t="s">
        <v>248</v>
      </c>
      <c r="C743" s="27" t="s">
        <v>23</v>
      </c>
      <c r="D743" s="27" t="s">
        <v>249</v>
      </c>
      <c r="E743" s="120" t="s">
        <v>739</v>
      </c>
      <c r="F743" s="120"/>
      <c r="G743" s="29" t="s">
        <v>42</v>
      </c>
      <c r="H743" s="30">
        <v>1</v>
      </c>
      <c r="I743" s="31">
        <v>74.099999999999994</v>
      </c>
      <c r="J743" s="31">
        <v>74.099999999999994</v>
      </c>
    </row>
    <row r="744" spans="1:10" ht="26.1" customHeight="1" x14ac:dyDescent="0.2">
      <c r="A744" s="32" t="s">
        <v>356</v>
      </c>
      <c r="B744" s="33" t="s">
        <v>756</v>
      </c>
      <c r="C744" s="32" t="s">
        <v>23</v>
      </c>
      <c r="D744" s="32" t="s">
        <v>757</v>
      </c>
      <c r="E744" s="121" t="s">
        <v>362</v>
      </c>
      <c r="F744" s="121"/>
      <c r="G744" s="34" t="s">
        <v>363</v>
      </c>
      <c r="H744" s="35">
        <v>0.22120000000000001</v>
      </c>
      <c r="I744" s="36">
        <v>20.420000000000002</v>
      </c>
      <c r="J744" s="36">
        <v>4.51</v>
      </c>
    </row>
    <row r="745" spans="1:10" ht="26.1" customHeight="1" x14ac:dyDescent="0.2">
      <c r="A745" s="32" t="s">
        <v>356</v>
      </c>
      <c r="B745" s="33" t="s">
        <v>758</v>
      </c>
      <c r="C745" s="32" t="s">
        <v>23</v>
      </c>
      <c r="D745" s="32" t="s">
        <v>759</v>
      </c>
      <c r="E745" s="121" t="s">
        <v>362</v>
      </c>
      <c r="F745" s="121"/>
      <c r="G745" s="34" t="s">
        <v>363</v>
      </c>
      <c r="H745" s="35">
        <v>0.22120000000000001</v>
      </c>
      <c r="I745" s="36">
        <v>24.81</v>
      </c>
      <c r="J745" s="36">
        <v>5.48</v>
      </c>
    </row>
    <row r="746" spans="1:10" ht="26.1" customHeight="1" x14ac:dyDescent="0.2">
      <c r="A746" s="37" t="s">
        <v>366</v>
      </c>
      <c r="B746" s="38" t="s">
        <v>766</v>
      </c>
      <c r="C746" s="37" t="s">
        <v>23</v>
      </c>
      <c r="D746" s="37" t="s">
        <v>767</v>
      </c>
      <c r="E746" s="117" t="s">
        <v>369</v>
      </c>
      <c r="F746" s="117"/>
      <c r="G746" s="39" t="s">
        <v>42</v>
      </c>
      <c r="H746" s="40">
        <v>1.06E-2</v>
      </c>
      <c r="I746" s="41">
        <v>11.06</v>
      </c>
      <c r="J746" s="41">
        <v>0.11</v>
      </c>
    </row>
    <row r="747" spans="1:10" ht="26.1" customHeight="1" x14ac:dyDescent="0.2">
      <c r="A747" s="37" t="s">
        <v>366</v>
      </c>
      <c r="B747" s="38" t="s">
        <v>784</v>
      </c>
      <c r="C747" s="37" t="s">
        <v>23</v>
      </c>
      <c r="D747" s="37" t="s">
        <v>785</v>
      </c>
      <c r="E747" s="117" t="s">
        <v>369</v>
      </c>
      <c r="F747" s="117"/>
      <c r="G747" s="39" t="s">
        <v>42</v>
      </c>
      <c r="H747" s="40">
        <v>1</v>
      </c>
      <c r="I747" s="41">
        <v>64</v>
      </c>
      <c r="J747" s="41">
        <v>64</v>
      </c>
    </row>
    <row r="748" spans="1:10" x14ac:dyDescent="0.2">
      <c r="A748" s="42"/>
      <c r="B748" s="42"/>
      <c r="C748" s="42"/>
      <c r="D748" s="42"/>
      <c r="E748" s="42" t="s">
        <v>377</v>
      </c>
      <c r="F748" s="43">
        <v>6.8</v>
      </c>
      <c r="G748" s="42" t="s">
        <v>378</v>
      </c>
      <c r="H748" s="43">
        <v>0</v>
      </c>
      <c r="I748" s="42" t="s">
        <v>379</v>
      </c>
      <c r="J748" s="43">
        <v>6.8</v>
      </c>
    </row>
    <row r="749" spans="1:10" x14ac:dyDescent="0.2">
      <c r="A749" s="42"/>
      <c r="B749" s="42"/>
      <c r="C749" s="42"/>
      <c r="D749" s="42"/>
      <c r="E749" s="42" t="s">
        <v>380</v>
      </c>
      <c r="F749" s="43">
        <v>20.02</v>
      </c>
      <c r="G749" s="42"/>
      <c r="H749" s="118" t="s">
        <v>381</v>
      </c>
      <c r="I749" s="118"/>
      <c r="J749" s="43">
        <v>94.12</v>
      </c>
    </row>
    <row r="750" spans="1:10" ht="50.1" customHeight="1" thickBot="1" x14ac:dyDescent="0.25">
      <c r="A750" s="44"/>
      <c r="B750" s="44"/>
      <c r="C750" s="44"/>
      <c r="D750" s="44"/>
      <c r="E750" s="44"/>
      <c r="F750" s="44"/>
      <c r="G750" s="44" t="s">
        <v>382</v>
      </c>
      <c r="H750" s="45">
        <v>4</v>
      </c>
      <c r="I750" s="44" t="s">
        <v>383</v>
      </c>
      <c r="J750" s="46">
        <v>376.48</v>
      </c>
    </row>
    <row r="751" spans="1:10" ht="0.95" customHeight="1" thickTop="1" x14ac:dyDescent="0.2">
      <c r="A751" s="47"/>
      <c r="B751" s="47"/>
      <c r="C751" s="47"/>
      <c r="D751" s="47"/>
      <c r="E751" s="47"/>
      <c r="F751" s="47"/>
      <c r="G751" s="47"/>
      <c r="H751" s="47"/>
      <c r="I751" s="47"/>
      <c r="J751" s="47"/>
    </row>
    <row r="752" spans="1:10" ht="18" customHeight="1" x14ac:dyDescent="0.2">
      <c r="A752" s="24" t="s">
        <v>250</v>
      </c>
      <c r="B752" s="25" t="s">
        <v>10</v>
      </c>
      <c r="C752" s="24" t="s">
        <v>11</v>
      </c>
      <c r="D752" s="24" t="s">
        <v>12</v>
      </c>
      <c r="E752" s="119" t="s">
        <v>353</v>
      </c>
      <c r="F752" s="119"/>
      <c r="G752" s="26" t="s">
        <v>13</v>
      </c>
      <c r="H752" s="25" t="s">
        <v>14</v>
      </c>
      <c r="I752" s="25" t="s">
        <v>15</v>
      </c>
      <c r="J752" s="25" t="s">
        <v>17</v>
      </c>
    </row>
    <row r="753" spans="1:10" ht="39" customHeight="1" x14ac:dyDescent="0.2">
      <c r="A753" s="27" t="s">
        <v>354</v>
      </c>
      <c r="B753" s="28" t="s">
        <v>251</v>
      </c>
      <c r="C753" s="27" t="s">
        <v>23</v>
      </c>
      <c r="D753" s="27" t="s">
        <v>252</v>
      </c>
      <c r="E753" s="120" t="s">
        <v>739</v>
      </c>
      <c r="F753" s="120"/>
      <c r="G753" s="29" t="s">
        <v>42</v>
      </c>
      <c r="H753" s="30">
        <v>1</v>
      </c>
      <c r="I753" s="31">
        <v>363.38</v>
      </c>
      <c r="J753" s="31">
        <v>363.38</v>
      </c>
    </row>
    <row r="754" spans="1:10" ht="26.1" customHeight="1" x14ac:dyDescent="0.2">
      <c r="A754" s="32" t="s">
        <v>356</v>
      </c>
      <c r="B754" s="33" t="s">
        <v>758</v>
      </c>
      <c r="C754" s="32" t="s">
        <v>23</v>
      </c>
      <c r="D754" s="32" t="s">
        <v>759</v>
      </c>
      <c r="E754" s="121" t="s">
        <v>362</v>
      </c>
      <c r="F754" s="121"/>
      <c r="G754" s="34" t="s">
        <v>363</v>
      </c>
      <c r="H754" s="35">
        <v>0.94850000000000001</v>
      </c>
      <c r="I754" s="36">
        <v>24.81</v>
      </c>
      <c r="J754" s="36">
        <v>23.53</v>
      </c>
    </row>
    <row r="755" spans="1:10" ht="24" customHeight="1" x14ac:dyDescent="0.2">
      <c r="A755" s="32" t="s">
        <v>356</v>
      </c>
      <c r="B755" s="33" t="s">
        <v>364</v>
      </c>
      <c r="C755" s="32" t="s">
        <v>23</v>
      </c>
      <c r="D755" s="32" t="s">
        <v>365</v>
      </c>
      <c r="E755" s="121" t="s">
        <v>362</v>
      </c>
      <c r="F755" s="121"/>
      <c r="G755" s="34" t="s">
        <v>363</v>
      </c>
      <c r="H755" s="35">
        <v>0.29880000000000001</v>
      </c>
      <c r="I755" s="36">
        <v>20.57</v>
      </c>
      <c r="J755" s="36">
        <v>6.14</v>
      </c>
    </row>
    <row r="756" spans="1:10" ht="39" customHeight="1" x14ac:dyDescent="0.2">
      <c r="A756" s="37" t="s">
        <v>366</v>
      </c>
      <c r="B756" s="38" t="s">
        <v>786</v>
      </c>
      <c r="C756" s="37" t="s">
        <v>23</v>
      </c>
      <c r="D756" s="37" t="s">
        <v>787</v>
      </c>
      <c r="E756" s="117" t="s">
        <v>369</v>
      </c>
      <c r="F756" s="117"/>
      <c r="G756" s="39" t="s">
        <v>42</v>
      </c>
      <c r="H756" s="40">
        <v>6</v>
      </c>
      <c r="I756" s="41">
        <v>18.489999999999998</v>
      </c>
      <c r="J756" s="41">
        <v>110.94</v>
      </c>
    </row>
    <row r="757" spans="1:10" ht="26.1" customHeight="1" x14ac:dyDescent="0.2">
      <c r="A757" s="37" t="s">
        <v>366</v>
      </c>
      <c r="B757" s="38" t="s">
        <v>788</v>
      </c>
      <c r="C757" s="37" t="s">
        <v>23</v>
      </c>
      <c r="D757" s="37" t="s">
        <v>789</v>
      </c>
      <c r="E757" s="117" t="s">
        <v>369</v>
      </c>
      <c r="F757" s="117"/>
      <c r="G757" s="39" t="s">
        <v>42</v>
      </c>
      <c r="H757" s="40">
        <v>1</v>
      </c>
      <c r="I757" s="41">
        <v>222.77</v>
      </c>
      <c r="J757" s="41">
        <v>222.77</v>
      </c>
    </row>
    <row r="758" spans="1:10" x14ac:dyDescent="0.2">
      <c r="A758" s="42"/>
      <c r="B758" s="42"/>
      <c r="C758" s="42"/>
      <c r="D758" s="42"/>
      <c r="E758" s="42" t="s">
        <v>377</v>
      </c>
      <c r="F758" s="43">
        <v>20.49</v>
      </c>
      <c r="G758" s="42" t="s">
        <v>378</v>
      </c>
      <c r="H758" s="43">
        <v>0</v>
      </c>
      <c r="I758" s="42" t="s">
        <v>379</v>
      </c>
      <c r="J758" s="43">
        <v>20.49</v>
      </c>
    </row>
    <row r="759" spans="1:10" x14ac:dyDescent="0.2">
      <c r="A759" s="42"/>
      <c r="B759" s="42"/>
      <c r="C759" s="42"/>
      <c r="D759" s="42"/>
      <c r="E759" s="42" t="s">
        <v>380</v>
      </c>
      <c r="F759" s="43">
        <v>98.22</v>
      </c>
      <c r="G759" s="42"/>
      <c r="H759" s="118" t="s">
        <v>381</v>
      </c>
      <c r="I759" s="118"/>
      <c r="J759" s="43">
        <v>461.6</v>
      </c>
    </row>
    <row r="760" spans="1:10" ht="50.1" customHeight="1" thickBot="1" x14ac:dyDescent="0.25">
      <c r="A760" s="44"/>
      <c r="B760" s="44"/>
      <c r="C760" s="44"/>
      <c r="D760" s="44"/>
      <c r="E760" s="44"/>
      <c r="F760" s="44"/>
      <c r="G760" s="44" t="s">
        <v>382</v>
      </c>
      <c r="H760" s="45">
        <v>2</v>
      </c>
      <c r="I760" s="44" t="s">
        <v>383</v>
      </c>
      <c r="J760" s="46">
        <v>923.2</v>
      </c>
    </row>
    <row r="761" spans="1:10" ht="0.95" customHeight="1" thickTop="1" x14ac:dyDescent="0.2">
      <c r="A761" s="47"/>
      <c r="B761" s="47"/>
      <c r="C761" s="47"/>
      <c r="D761" s="47"/>
      <c r="E761" s="47"/>
      <c r="F761" s="47"/>
      <c r="G761" s="47"/>
      <c r="H761" s="47"/>
      <c r="I761" s="47"/>
      <c r="J761" s="47"/>
    </row>
    <row r="762" spans="1:10" ht="18" customHeight="1" x14ac:dyDescent="0.2">
      <c r="A762" s="24" t="s">
        <v>253</v>
      </c>
      <c r="B762" s="25" t="s">
        <v>10</v>
      </c>
      <c r="C762" s="24" t="s">
        <v>11</v>
      </c>
      <c r="D762" s="24" t="s">
        <v>12</v>
      </c>
      <c r="E762" s="119" t="s">
        <v>353</v>
      </c>
      <c r="F762" s="119"/>
      <c r="G762" s="26" t="s">
        <v>13</v>
      </c>
      <c r="H762" s="25" t="s">
        <v>14</v>
      </c>
      <c r="I762" s="25" t="s">
        <v>15</v>
      </c>
      <c r="J762" s="25" t="s">
        <v>17</v>
      </c>
    </row>
    <row r="763" spans="1:10" ht="26.1" customHeight="1" x14ac:dyDescent="0.2">
      <c r="A763" s="27" t="s">
        <v>354</v>
      </c>
      <c r="B763" s="28" t="s">
        <v>254</v>
      </c>
      <c r="C763" s="27" t="s">
        <v>23</v>
      </c>
      <c r="D763" s="27" t="s">
        <v>255</v>
      </c>
      <c r="E763" s="120" t="s">
        <v>739</v>
      </c>
      <c r="F763" s="120"/>
      <c r="G763" s="29" t="s">
        <v>42</v>
      </c>
      <c r="H763" s="30">
        <v>1</v>
      </c>
      <c r="I763" s="31">
        <v>144.33000000000001</v>
      </c>
      <c r="J763" s="31">
        <v>144.33000000000001</v>
      </c>
    </row>
    <row r="764" spans="1:10" ht="26.1" customHeight="1" x14ac:dyDescent="0.2">
      <c r="A764" s="32" t="s">
        <v>356</v>
      </c>
      <c r="B764" s="33" t="s">
        <v>756</v>
      </c>
      <c r="C764" s="32" t="s">
        <v>23</v>
      </c>
      <c r="D764" s="32" t="s">
        <v>757</v>
      </c>
      <c r="E764" s="121" t="s">
        <v>362</v>
      </c>
      <c r="F764" s="121"/>
      <c r="G764" s="34" t="s">
        <v>363</v>
      </c>
      <c r="H764" s="35">
        <v>0.5343</v>
      </c>
      <c r="I764" s="36">
        <v>20.420000000000002</v>
      </c>
      <c r="J764" s="36">
        <v>10.91</v>
      </c>
    </row>
    <row r="765" spans="1:10" ht="26.1" customHeight="1" x14ac:dyDescent="0.2">
      <c r="A765" s="32" t="s">
        <v>356</v>
      </c>
      <c r="B765" s="33" t="s">
        <v>758</v>
      </c>
      <c r="C765" s="32" t="s">
        <v>23</v>
      </c>
      <c r="D765" s="32" t="s">
        <v>759</v>
      </c>
      <c r="E765" s="121" t="s">
        <v>362</v>
      </c>
      <c r="F765" s="121"/>
      <c r="G765" s="34" t="s">
        <v>363</v>
      </c>
      <c r="H765" s="35">
        <v>0.5343</v>
      </c>
      <c r="I765" s="36">
        <v>24.81</v>
      </c>
      <c r="J765" s="36">
        <v>13.25</v>
      </c>
    </row>
    <row r="766" spans="1:10" ht="26.1" customHeight="1" x14ac:dyDescent="0.2">
      <c r="A766" s="37" t="s">
        <v>366</v>
      </c>
      <c r="B766" s="38" t="s">
        <v>766</v>
      </c>
      <c r="C766" s="37" t="s">
        <v>23</v>
      </c>
      <c r="D766" s="37" t="s">
        <v>767</v>
      </c>
      <c r="E766" s="117" t="s">
        <v>369</v>
      </c>
      <c r="F766" s="117"/>
      <c r="G766" s="39" t="s">
        <v>42</v>
      </c>
      <c r="H766" s="40">
        <v>1.32E-2</v>
      </c>
      <c r="I766" s="41">
        <v>11.06</v>
      </c>
      <c r="J766" s="41">
        <v>0.14000000000000001</v>
      </c>
    </row>
    <row r="767" spans="1:10" ht="51.95" customHeight="1" x14ac:dyDescent="0.2">
      <c r="A767" s="37" t="s">
        <v>366</v>
      </c>
      <c r="B767" s="38" t="s">
        <v>790</v>
      </c>
      <c r="C767" s="37" t="s">
        <v>23</v>
      </c>
      <c r="D767" s="37" t="s">
        <v>791</v>
      </c>
      <c r="E767" s="117" t="s">
        <v>369</v>
      </c>
      <c r="F767" s="117"/>
      <c r="G767" s="39" t="s">
        <v>42</v>
      </c>
      <c r="H767" s="40">
        <v>1</v>
      </c>
      <c r="I767" s="41">
        <v>120.03</v>
      </c>
      <c r="J767" s="41">
        <v>120.03</v>
      </c>
    </row>
    <row r="768" spans="1:10" x14ac:dyDescent="0.2">
      <c r="A768" s="42"/>
      <c r="B768" s="42"/>
      <c r="C768" s="42"/>
      <c r="D768" s="42"/>
      <c r="E768" s="42" t="s">
        <v>377</v>
      </c>
      <c r="F768" s="43">
        <v>16.440000000000001</v>
      </c>
      <c r="G768" s="42" t="s">
        <v>378</v>
      </c>
      <c r="H768" s="43">
        <v>0</v>
      </c>
      <c r="I768" s="42" t="s">
        <v>379</v>
      </c>
      <c r="J768" s="43">
        <v>16.440000000000001</v>
      </c>
    </row>
    <row r="769" spans="1:10" x14ac:dyDescent="0.2">
      <c r="A769" s="42"/>
      <c r="B769" s="42"/>
      <c r="C769" s="42"/>
      <c r="D769" s="42"/>
      <c r="E769" s="42" t="s">
        <v>380</v>
      </c>
      <c r="F769" s="43">
        <v>39.01</v>
      </c>
      <c r="G769" s="42"/>
      <c r="H769" s="118" t="s">
        <v>381</v>
      </c>
      <c r="I769" s="118"/>
      <c r="J769" s="43">
        <v>183.34</v>
      </c>
    </row>
    <row r="770" spans="1:10" ht="50.1" customHeight="1" thickBot="1" x14ac:dyDescent="0.25">
      <c r="A770" s="44"/>
      <c r="B770" s="44"/>
      <c r="C770" s="44"/>
      <c r="D770" s="44"/>
      <c r="E770" s="44"/>
      <c r="F770" s="44"/>
      <c r="G770" s="44" t="s">
        <v>382</v>
      </c>
      <c r="H770" s="45">
        <v>1</v>
      </c>
      <c r="I770" s="44" t="s">
        <v>383</v>
      </c>
      <c r="J770" s="46">
        <v>183.34</v>
      </c>
    </row>
    <row r="771" spans="1:10" ht="0.95" customHeight="1" thickTop="1" x14ac:dyDescent="0.2">
      <c r="A771" s="47"/>
      <c r="B771" s="47"/>
      <c r="C771" s="47"/>
      <c r="D771" s="47"/>
      <c r="E771" s="47"/>
      <c r="F771" s="47"/>
      <c r="G771" s="47"/>
      <c r="H771" s="47"/>
      <c r="I771" s="47"/>
      <c r="J771" s="47"/>
    </row>
    <row r="772" spans="1:10" ht="24" customHeight="1" x14ac:dyDescent="0.2">
      <c r="A772" s="21" t="s">
        <v>256</v>
      </c>
      <c r="B772" s="21"/>
      <c r="C772" s="21"/>
      <c r="D772" s="21" t="s">
        <v>257</v>
      </c>
      <c r="E772" s="21"/>
      <c r="F772" s="122"/>
      <c r="G772" s="122"/>
      <c r="H772" s="22"/>
      <c r="I772" s="21"/>
      <c r="J772" s="23">
        <v>31833.03</v>
      </c>
    </row>
    <row r="773" spans="1:10" ht="18" customHeight="1" x14ac:dyDescent="0.2">
      <c r="A773" s="24" t="s">
        <v>258</v>
      </c>
      <c r="B773" s="25" t="s">
        <v>10</v>
      </c>
      <c r="C773" s="24" t="s">
        <v>11</v>
      </c>
      <c r="D773" s="24" t="s">
        <v>12</v>
      </c>
      <c r="E773" s="119" t="s">
        <v>353</v>
      </c>
      <c r="F773" s="119"/>
      <c r="G773" s="26" t="s">
        <v>13</v>
      </c>
      <c r="H773" s="25" t="s">
        <v>14</v>
      </c>
      <c r="I773" s="25" t="s">
        <v>15</v>
      </c>
      <c r="J773" s="25" t="s">
        <v>17</v>
      </c>
    </row>
    <row r="774" spans="1:10" ht="51.95" customHeight="1" x14ac:dyDescent="0.2">
      <c r="A774" s="27" t="s">
        <v>354</v>
      </c>
      <c r="B774" s="28" t="s">
        <v>259</v>
      </c>
      <c r="C774" s="27" t="s">
        <v>23</v>
      </c>
      <c r="D774" s="27" t="s">
        <v>260</v>
      </c>
      <c r="E774" s="120" t="s">
        <v>739</v>
      </c>
      <c r="F774" s="120"/>
      <c r="G774" s="29" t="s">
        <v>42</v>
      </c>
      <c r="H774" s="30">
        <v>1</v>
      </c>
      <c r="I774" s="31">
        <v>514.34</v>
      </c>
      <c r="J774" s="31">
        <v>514.34</v>
      </c>
    </row>
    <row r="775" spans="1:10" ht="26.1" customHeight="1" x14ac:dyDescent="0.2">
      <c r="A775" s="32" t="s">
        <v>356</v>
      </c>
      <c r="B775" s="33" t="s">
        <v>792</v>
      </c>
      <c r="C775" s="32" t="s">
        <v>23</v>
      </c>
      <c r="D775" s="32" t="s">
        <v>793</v>
      </c>
      <c r="E775" s="121" t="s">
        <v>739</v>
      </c>
      <c r="F775" s="121"/>
      <c r="G775" s="34" t="s">
        <v>42</v>
      </c>
      <c r="H775" s="35">
        <v>1</v>
      </c>
      <c r="I775" s="36">
        <v>12.37</v>
      </c>
      <c r="J775" s="36">
        <v>12.37</v>
      </c>
    </row>
    <row r="776" spans="1:10" ht="26.1" customHeight="1" x14ac:dyDescent="0.2">
      <c r="A776" s="32" t="s">
        <v>356</v>
      </c>
      <c r="B776" s="33" t="s">
        <v>794</v>
      </c>
      <c r="C776" s="32" t="s">
        <v>23</v>
      </c>
      <c r="D776" s="32" t="s">
        <v>795</v>
      </c>
      <c r="E776" s="121" t="s">
        <v>739</v>
      </c>
      <c r="F776" s="121"/>
      <c r="G776" s="34" t="s">
        <v>42</v>
      </c>
      <c r="H776" s="35">
        <v>1</v>
      </c>
      <c r="I776" s="36">
        <v>501.97</v>
      </c>
      <c r="J776" s="36">
        <v>501.97</v>
      </c>
    </row>
    <row r="777" spans="1:10" x14ac:dyDescent="0.2">
      <c r="A777" s="42"/>
      <c r="B777" s="42"/>
      <c r="C777" s="42"/>
      <c r="D777" s="42"/>
      <c r="E777" s="42" t="s">
        <v>377</v>
      </c>
      <c r="F777" s="43">
        <v>22.59</v>
      </c>
      <c r="G777" s="42" t="s">
        <v>378</v>
      </c>
      <c r="H777" s="43">
        <v>0</v>
      </c>
      <c r="I777" s="42" t="s">
        <v>379</v>
      </c>
      <c r="J777" s="43">
        <v>22.59</v>
      </c>
    </row>
    <row r="778" spans="1:10" x14ac:dyDescent="0.2">
      <c r="A778" s="42"/>
      <c r="B778" s="42"/>
      <c r="C778" s="42"/>
      <c r="D778" s="42"/>
      <c r="E778" s="42" t="s">
        <v>380</v>
      </c>
      <c r="F778" s="43">
        <v>139.02000000000001</v>
      </c>
      <c r="G778" s="42"/>
      <c r="H778" s="118" t="s">
        <v>381</v>
      </c>
      <c r="I778" s="118"/>
      <c r="J778" s="43">
        <v>653.36</v>
      </c>
    </row>
    <row r="779" spans="1:10" ht="50.1" customHeight="1" thickBot="1" x14ac:dyDescent="0.25">
      <c r="A779" s="44"/>
      <c r="B779" s="44"/>
      <c r="C779" s="44"/>
      <c r="D779" s="44"/>
      <c r="E779" s="44"/>
      <c r="F779" s="44"/>
      <c r="G779" s="44" t="s">
        <v>382</v>
      </c>
      <c r="H779" s="45">
        <v>5</v>
      </c>
      <c r="I779" s="44" t="s">
        <v>383</v>
      </c>
      <c r="J779" s="46">
        <v>3266.8</v>
      </c>
    </row>
    <row r="780" spans="1:10" ht="0.95" customHeight="1" thickTop="1" x14ac:dyDescent="0.2">
      <c r="A780" s="47"/>
      <c r="B780" s="47"/>
      <c r="C780" s="47"/>
      <c r="D780" s="47"/>
      <c r="E780" s="47"/>
      <c r="F780" s="47"/>
      <c r="G780" s="47"/>
      <c r="H780" s="47"/>
      <c r="I780" s="47"/>
      <c r="J780" s="47"/>
    </row>
    <row r="781" spans="1:10" ht="18" customHeight="1" x14ac:dyDescent="0.2">
      <c r="A781" s="24" t="s">
        <v>261</v>
      </c>
      <c r="B781" s="25" t="s">
        <v>10</v>
      </c>
      <c r="C781" s="24" t="s">
        <v>11</v>
      </c>
      <c r="D781" s="24" t="s">
        <v>12</v>
      </c>
      <c r="E781" s="119" t="s">
        <v>353</v>
      </c>
      <c r="F781" s="119"/>
      <c r="G781" s="26" t="s">
        <v>13</v>
      </c>
      <c r="H781" s="25" t="s">
        <v>14</v>
      </c>
      <c r="I781" s="25" t="s">
        <v>15</v>
      </c>
      <c r="J781" s="25" t="s">
        <v>17</v>
      </c>
    </row>
    <row r="782" spans="1:10" ht="26.1" customHeight="1" x14ac:dyDescent="0.2">
      <c r="A782" s="27" t="s">
        <v>354</v>
      </c>
      <c r="B782" s="28" t="s">
        <v>262</v>
      </c>
      <c r="C782" s="27" t="s">
        <v>56</v>
      </c>
      <c r="D782" s="27" t="s">
        <v>263</v>
      </c>
      <c r="E782" s="120" t="s">
        <v>433</v>
      </c>
      <c r="F782" s="120"/>
      <c r="G782" s="29" t="s">
        <v>170</v>
      </c>
      <c r="H782" s="30">
        <v>1</v>
      </c>
      <c r="I782" s="31">
        <v>450.39</v>
      </c>
      <c r="J782" s="31">
        <v>450.39</v>
      </c>
    </row>
    <row r="783" spans="1:10" ht="26.1" customHeight="1" x14ac:dyDescent="0.2">
      <c r="A783" s="32" t="s">
        <v>356</v>
      </c>
      <c r="B783" s="33" t="s">
        <v>718</v>
      </c>
      <c r="C783" s="32" t="s">
        <v>56</v>
      </c>
      <c r="D783" s="32" t="s">
        <v>719</v>
      </c>
      <c r="E783" s="121" t="s">
        <v>433</v>
      </c>
      <c r="F783" s="121"/>
      <c r="G783" s="34" t="s">
        <v>435</v>
      </c>
      <c r="H783" s="35">
        <v>8</v>
      </c>
      <c r="I783" s="36">
        <v>19.93</v>
      </c>
      <c r="J783" s="36">
        <v>159.44</v>
      </c>
    </row>
    <row r="784" spans="1:10" ht="26.1" customHeight="1" x14ac:dyDescent="0.2">
      <c r="A784" s="32" t="s">
        <v>356</v>
      </c>
      <c r="B784" s="33" t="s">
        <v>720</v>
      </c>
      <c r="C784" s="32" t="s">
        <v>56</v>
      </c>
      <c r="D784" s="32" t="s">
        <v>721</v>
      </c>
      <c r="E784" s="121" t="s">
        <v>433</v>
      </c>
      <c r="F784" s="121"/>
      <c r="G784" s="34" t="s">
        <v>435</v>
      </c>
      <c r="H784" s="35">
        <v>8</v>
      </c>
      <c r="I784" s="36">
        <v>24.78</v>
      </c>
      <c r="J784" s="36">
        <v>198.24</v>
      </c>
    </row>
    <row r="785" spans="1:10" ht="24" customHeight="1" x14ac:dyDescent="0.2">
      <c r="A785" s="37" t="s">
        <v>366</v>
      </c>
      <c r="B785" s="38" t="s">
        <v>796</v>
      </c>
      <c r="C785" s="37" t="s">
        <v>56</v>
      </c>
      <c r="D785" s="37" t="s">
        <v>797</v>
      </c>
      <c r="E785" s="117" t="s">
        <v>369</v>
      </c>
      <c r="F785" s="117"/>
      <c r="G785" s="39" t="s">
        <v>192</v>
      </c>
      <c r="H785" s="40">
        <v>0.25</v>
      </c>
      <c r="I785" s="41">
        <v>27.37</v>
      </c>
      <c r="J785" s="41">
        <v>6.84</v>
      </c>
    </row>
    <row r="786" spans="1:10" ht="24" customHeight="1" x14ac:dyDescent="0.2">
      <c r="A786" s="37" t="s">
        <v>366</v>
      </c>
      <c r="B786" s="38" t="s">
        <v>798</v>
      </c>
      <c r="C786" s="37" t="s">
        <v>56</v>
      </c>
      <c r="D786" s="37" t="s">
        <v>799</v>
      </c>
      <c r="E786" s="117" t="s">
        <v>369</v>
      </c>
      <c r="F786" s="117"/>
      <c r="G786" s="39" t="s">
        <v>214</v>
      </c>
      <c r="H786" s="40">
        <v>4</v>
      </c>
      <c r="I786" s="41">
        <v>7.88</v>
      </c>
      <c r="J786" s="41">
        <v>31.52</v>
      </c>
    </row>
    <row r="787" spans="1:10" ht="24" customHeight="1" x14ac:dyDescent="0.2">
      <c r="A787" s="37" t="s">
        <v>366</v>
      </c>
      <c r="B787" s="38" t="s">
        <v>800</v>
      </c>
      <c r="C787" s="37" t="s">
        <v>56</v>
      </c>
      <c r="D787" s="37" t="s">
        <v>801</v>
      </c>
      <c r="E787" s="117" t="s">
        <v>369</v>
      </c>
      <c r="F787" s="117"/>
      <c r="G787" s="39" t="s">
        <v>192</v>
      </c>
      <c r="H787" s="40">
        <v>0.5</v>
      </c>
      <c r="I787" s="41">
        <v>43.8</v>
      </c>
      <c r="J787" s="41">
        <v>21.9</v>
      </c>
    </row>
    <row r="788" spans="1:10" ht="24" customHeight="1" x14ac:dyDescent="0.2">
      <c r="A788" s="37" t="s">
        <v>366</v>
      </c>
      <c r="B788" s="38" t="s">
        <v>802</v>
      </c>
      <c r="C788" s="37" t="s">
        <v>56</v>
      </c>
      <c r="D788" s="37" t="s">
        <v>803</v>
      </c>
      <c r="E788" s="117" t="s">
        <v>369</v>
      </c>
      <c r="F788" s="117"/>
      <c r="G788" s="39" t="s">
        <v>214</v>
      </c>
      <c r="H788" s="40">
        <v>1.5</v>
      </c>
      <c r="I788" s="41">
        <v>11.95</v>
      </c>
      <c r="J788" s="41">
        <v>17.920000000000002</v>
      </c>
    </row>
    <row r="789" spans="1:10" ht="24" customHeight="1" x14ac:dyDescent="0.2">
      <c r="A789" s="37" t="s">
        <v>366</v>
      </c>
      <c r="B789" s="38" t="s">
        <v>804</v>
      </c>
      <c r="C789" s="37" t="s">
        <v>56</v>
      </c>
      <c r="D789" s="37" t="s">
        <v>805</v>
      </c>
      <c r="E789" s="117" t="s">
        <v>369</v>
      </c>
      <c r="F789" s="117"/>
      <c r="G789" s="39" t="s">
        <v>192</v>
      </c>
      <c r="H789" s="40">
        <v>0.5</v>
      </c>
      <c r="I789" s="41">
        <v>7.35</v>
      </c>
      <c r="J789" s="41">
        <v>3.67</v>
      </c>
    </row>
    <row r="790" spans="1:10" ht="24" customHeight="1" x14ac:dyDescent="0.2">
      <c r="A790" s="37" t="s">
        <v>366</v>
      </c>
      <c r="B790" s="38" t="s">
        <v>806</v>
      </c>
      <c r="C790" s="37" t="s">
        <v>56</v>
      </c>
      <c r="D790" s="37" t="s">
        <v>807</v>
      </c>
      <c r="E790" s="117" t="s">
        <v>369</v>
      </c>
      <c r="F790" s="117"/>
      <c r="G790" s="39" t="s">
        <v>192</v>
      </c>
      <c r="H790" s="40">
        <v>0.25</v>
      </c>
      <c r="I790" s="41">
        <v>20.99</v>
      </c>
      <c r="J790" s="41">
        <v>5.24</v>
      </c>
    </row>
    <row r="791" spans="1:10" ht="24" customHeight="1" x14ac:dyDescent="0.2">
      <c r="A791" s="37" t="s">
        <v>366</v>
      </c>
      <c r="B791" s="38" t="s">
        <v>808</v>
      </c>
      <c r="C791" s="37" t="s">
        <v>56</v>
      </c>
      <c r="D791" s="37" t="s">
        <v>809</v>
      </c>
      <c r="E791" s="117" t="s">
        <v>369</v>
      </c>
      <c r="F791" s="117"/>
      <c r="G791" s="39" t="s">
        <v>192</v>
      </c>
      <c r="H791" s="40">
        <v>0.25</v>
      </c>
      <c r="I791" s="41">
        <v>11.65</v>
      </c>
      <c r="J791" s="41">
        <v>2.91</v>
      </c>
    </row>
    <row r="792" spans="1:10" ht="24" customHeight="1" x14ac:dyDescent="0.2">
      <c r="A792" s="37" t="s">
        <v>366</v>
      </c>
      <c r="B792" s="38" t="s">
        <v>810</v>
      </c>
      <c r="C792" s="37" t="s">
        <v>56</v>
      </c>
      <c r="D792" s="37" t="s">
        <v>811</v>
      </c>
      <c r="E792" s="117" t="s">
        <v>369</v>
      </c>
      <c r="F792" s="117"/>
      <c r="G792" s="39" t="s">
        <v>192</v>
      </c>
      <c r="H792" s="40">
        <v>0.25</v>
      </c>
      <c r="I792" s="41">
        <v>10.87</v>
      </c>
      <c r="J792" s="41">
        <v>2.71</v>
      </c>
    </row>
    <row r="793" spans="1:10" x14ac:dyDescent="0.2">
      <c r="A793" s="42"/>
      <c r="B793" s="42"/>
      <c r="C793" s="42"/>
      <c r="D793" s="42"/>
      <c r="E793" s="42" t="s">
        <v>377</v>
      </c>
      <c r="F793" s="43">
        <v>242.16</v>
      </c>
      <c r="G793" s="42" t="s">
        <v>378</v>
      </c>
      <c r="H793" s="43">
        <v>0</v>
      </c>
      <c r="I793" s="42" t="s">
        <v>379</v>
      </c>
      <c r="J793" s="43">
        <v>242.16</v>
      </c>
    </row>
    <row r="794" spans="1:10" x14ac:dyDescent="0.2">
      <c r="A794" s="42"/>
      <c r="B794" s="42"/>
      <c r="C794" s="42"/>
      <c r="D794" s="42"/>
      <c r="E794" s="42" t="s">
        <v>380</v>
      </c>
      <c r="F794" s="43">
        <v>121.74</v>
      </c>
      <c r="G794" s="42"/>
      <c r="H794" s="118" t="s">
        <v>381</v>
      </c>
      <c r="I794" s="118"/>
      <c r="J794" s="43">
        <v>572.13</v>
      </c>
    </row>
    <row r="795" spans="1:10" ht="50.1" customHeight="1" thickBot="1" x14ac:dyDescent="0.25">
      <c r="A795" s="44"/>
      <c r="B795" s="44"/>
      <c r="C795" s="44"/>
      <c r="D795" s="44"/>
      <c r="E795" s="44"/>
      <c r="F795" s="44"/>
      <c r="G795" s="44" t="s">
        <v>382</v>
      </c>
      <c r="H795" s="45">
        <v>12</v>
      </c>
      <c r="I795" s="44" t="s">
        <v>383</v>
      </c>
      <c r="J795" s="46">
        <v>6865.56</v>
      </c>
    </row>
    <row r="796" spans="1:10" ht="0.95" customHeight="1" thickTop="1" x14ac:dyDescent="0.2">
      <c r="A796" s="47"/>
      <c r="B796" s="47"/>
      <c r="C796" s="47"/>
      <c r="D796" s="47"/>
      <c r="E796" s="47"/>
      <c r="F796" s="47"/>
      <c r="G796" s="47"/>
      <c r="H796" s="47"/>
      <c r="I796" s="47"/>
      <c r="J796" s="47"/>
    </row>
    <row r="797" spans="1:10" ht="18" customHeight="1" x14ac:dyDescent="0.2">
      <c r="A797" s="24" t="s">
        <v>264</v>
      </c>
      <c r="B797" s="25" t="s">
        <v>10</v>
      </c>
      <c r="C797" s="24" t="s">
        <v>11</v>
      </c>
      <c r="D797" s="24" t="s">
        <v>12</v>
      </c>
      <c r="E797" s="119" t="s">
        <v>353</v>
      </c>
      <c r="F797" s="119"/>
      <c r="G797" s="26" t="s">
        <v>13</v>
      </c>
      <c r="H797" s="25" t="s">
        <v>14</v>
      </c>
      <c r="I797" s="25" t="s">
        <v>15</v>
      </c>
      <c r="J797" s="25" t="s">
        <v>17</v>
      </c>
    </row>
    <row r="798" spans="1:10" ht="24" customHeight="1" x14ac:dyDescent="0.2">
      <c r="A798" s="27" t="s">
        <v>354</v>
      </c>
      <c r="B798" s="28" t="s">
        <v>265</v>
      </c>
      <c r="C798" s="27" t="s">
        <v>56</v>
      </c>
      <c r="D798" s="27" t="s">
        <v>266</v>
      </c>
      <c r="E798" s="120" t="s">
        <v>433</v>
      </c>
      <c r="F798" s="120"/>
      <c r="G798" s="29" t="s">
        <v>192</v>
      </c>
      <c r="H798" s="30">
        <v>1</v>
      </c>
      <c r="I798" s="31">
        <v>778.55</v>
      </c>
      <c r="J798" s="31">
        <v>778.55</v>
      </c>
    </row>
    <row r="799" spans="1:10" ht="26.1" customHeight="1" x14ac:dyDescent="0.2">
      <c r="A799" s="32" t="s">
        <v>356</v>
      </c>
      <c r="B799" s="33" t="s">
        <v>718</v>
      </c>
      <c r="C799" s="32" t="s">
        <v>56</v>
      </c>
      <c r="D799" s="32" t="s">
        <v>719</v>
      </c>
      <c r="E799" s="121" t="s">
        <v>433</v>
      </c>
      <c r="F799" s="121"/>
      <c r="G799" s="34" t="s">
        <v>435</v>
      </c>
      <c r="H799" s="35">
        <v>2.9</v>
      </c>
      <c r="I799" s="36">
        <v>19.93</v>
      </c>
      <c r="J799" s="36">
        <v>57.79</v>
      </c>
    </row>
    <row r="800" spans="1:10" ht="26.1" customHeight="1" x14ac:dyDescent="0.2">
      <c r="A800" s="32" t="s">
        <v>356</v>
      </c>
      <c r="B800" s="33" t="s">
        <v>720</v>
      </c>
      <c r="C800" s="32" t="s">
        <v>56</v>
      </c>
      <c r="D800" s="32" t="s">
        <v>721</v>
      </c>
      <c r="E800" s="121" t="s">
        <v>433</v>
      </c>
      <c r="F800" s="121"/>
      <c r="G800" s="34" t="s">
        <v>435</v>
      </c>
      <c r="H800" s="35">
        <v>2.9</v>
      </c>
      <c r="I800" s="36">
        <v>24.78</v>
      </c>
      <c r="J800" s="36">
        <v>71.86</v>
      </c>
    </row>
    <row r="801" spans="1:10" ht="24" customHeight="1" x14ac:dyDescent="0.2">
      <c r="A801" s="37" t="s">
        <v>366</v>
      </c>
      <c r="B801" s="38" t="s">
        <v>812</v>
      </c>
      <c r="C801" s="37" t="s">
        <v>56</v>
      </c>
      <c r="D801" s="37" t="s">
        <v>813</v>
      </c>
      <c r="E801" s="117" t="s">
        <v>369</v>
      </c>
      <c r="F801" s="117"/>
      <c r="G801" s="39" t="s">
        <v>192</v>
      </c>
      <c r="H801" s="40">
        <v>1</v>
      </c>
      <c r="I801" s="41">
        <v>486.83</v>
      </c>
      <c r="J801" s="41">
        <v>486.83</v>
      </c>
    </row>
    <row r="802" spans="1:10" ht="24" customHeight="1" x14ac:dyDescent="0.2">
      <c r="A802" s="37" t="s">
        <v>366</v>
      </c>
      <c r="B802" s="38" t="s">
        <v>814</v>
      </c>
      <c r="C802" s="37" t="s">
        <v>56</v>
      </c>
      <c r="D802" s="37" t="s">
        <v>815</v>
      </c>
      <c r="E802" s="117" t="s">
        <v>369</v>
      </c>
      <c r="F802" s="117"/>
      <c r="G802" s="39" t="s">
        <v>192</v>
      </c>
      <c r="H802" s="40">
        <v>2</v>
      </c>
      <c r="I802" s="41">
        <v>7.58</v>
      </c>
      <c r="J802" s="41">
        <v>15.16</v>
      </c>
    </row>
    <row r="803" spans="1:10" ht="24" customHeight="1" x14ac:dyDescent="0.2">
      <c r="A803" s="37" t="s">
        <v>366</v>
      </c>
      <c r="B803" s="38" t="s">
        <v>816</v>
      </c>
      <c r="C803" s="37" t="s">
        <v>56</v>
      </c>
      <c r="D803" s="37" t="s">
        <v>817</v>
      </c>
      <c r="E803" s="117" t="s">
        <v>369</v>
      </c>
      <c r="F803" s="117"/>
      <c r="G803" s="39" t="s">
        <v>588</v>
      </c>
      <c r="H803" s="40">
        <v>1</v>
      </c>
      <c r="I803" s="41">
        <v>146</v>
      </c>
      <c r="J803" s="41">
        <v>146</v>
      </c>
    </row>
    <row r="804" spans="1:10" ht="24" customHeight="1" x14ac:dyDescent="0.2">
      <c r="A804" s="37" t="s">
        <v>366</v>
      </c>
      <c r="B804" s="38" t="s">
        <v>737</v>
      </c>
      <c r="C804" s="37" t="s">
        <v>56</v>
      </c>
      <c r="D804" s="37" t="s">
        <v>738</v>
      </c>
      <c r="E804" s="117" t="s">
        <v>369</v>
      </c>
      <c r="F804" s="117"/>
      <c r="G804" s="39" t="s">
        <v>214</v>
      </c>
      <c r="H804" s="40">
        <v>2.4</v>
      </c>
      <c r="I804" s="41">
        <v>0.38</v>
      </c>
      <c r="J804" s="41">
        <v>0.91</v>
      </c>
    </row>
    <row r="805" spans="1:10" x14ac:dyDescent="0.2">
      <c r="A805" s="42"/>
      <c r="B805" s="42"/>
      <c r="C805" s="42"/>
      <c r="D805" s="42"/>
      <c r="E805" s="42" t="s">
        <v>377</v>
      </c>
      <c r="F805" s="43">
        <v>87.77</v>
      </c>
      <c r="G805" s="42" t="s">
        <v>378</v>
      </c>
      <c r="H805" s="43">
        <v>0</v>
      </c>
      <c r="I805" s="42" t="s">
        <v>379</v>
      </c>
      <c r="J805" s="43">
        <v>87.77</v>
      </c>
    </row>
    <row r="806" spans="1:10" x14ac:dyDescent="0.2">
      <c r="A806" s="42"/>
      <c r="B806" s="42"/>
      <c r="C806" s="42"/>
      <c r="D806" s="42"/>
      <c r="E806" s="42" t="s">
        <v>380</v>
      </c>
      <c r="F806" s="43">
        <v>210.44</v>
      </c>
      <c r="G806" s="42"/>
      <c r="H806" s="118" t="s">
        <v>381</v>
      </c>
      <c r="I806" s="118"/>
      <c r="J806" s="43">
        <v>988.99</v>
      </c>
    </row>
    <row r="807" spans="1:10" ht="50.1" customHeight="1" thickBot="1" x14ac:dyDescent="0.25">
      <c r="A807" s="44"/>
      <c r="B807" s="44"/>
      <c r="C807" s="44"/>
      <c r="D807" s="44"/>
      <c r="E807" s="44"/>
      <c r="F807" s="44"/>
      <c r="G807" s="44" t="s">
        <v>382</v>
      </c>
      <c r="H807" s="45">
        <v>2</v>
      </c>
      <c r="I807" s="44" t="s">
        <v>383</v>
      </c>
      <c r="J807" s="46">
        <v>1977.98</v>
      </c>
    </row>
    <row r="808" spans="1:10" ht="0.95" customHeight="1" thickTop="1" x14ac:dyDescent="0.2">
      <c r="A808" s="47"/>
      <c r="B808" s="47"/>
      <c r="C808" s="47"/>
      <c r="D808" s="47"/>
      <c r="E808" s="47"/>
      <c r="F808" s="47"/>
      <c r="G808" s="47"/>
      <c r="H808" s="47"/>
      <c r="I808" s="47"/>
      <c r="J808" s="47"/>
    </row>
    <row r="809" spans="1:10" ht="18" customHeight="1" x14ac:dyDescent="0.2">
      <c r="A809" s="24" t="s">
        <v>267</v>
      </c>
      <c r="B809" s="25" t="s">
        <v>10</v>
      </c>
      <c r="C809" s="24" t="s">
        <v>11</v>
      </c>
      <c r="D809" s="24" t="s">
        <v>12</v>
      </c>
      <c r="E809" s="119" t="s">
        <v>353</v>
      </c>
      <c r="F809" s="119"/>
      <c r="G809" s="26" t="s">
        <v>13</v>
      </c>
      <c r="H809" s="25" t="s">
        <v>14</v>
      </c>
      <c r="I809" s="25" t="s">
        <v>15</v>
      </c>
      <c r="J809" s="25" t="s">
        <v>17</v>
      </c>
    </row>
    <row r="810" spans="1:10" ht="26.1" customHeight="1" x14ac:dyDescent="0.2">
      <c r="A810" s="27" t="s">
        <v>354</v>
      </c>
      <c r="B810" s="28" t="s">
        <v>268</v>
      </c>
      <c r="C810" s="27" t="s">
        <v>56</v>
      </c>
      <c r="D810" s="27" t="s">
        <v>269</v>
      </c>
      <c r="E810" s="120" t="s">
        <v>433</v>
      </c>
      <c r="F810" s="120"/>
      <c r="G810" s="29" t="s">
        <v>192</v>
      </c>
      <c r="H810" s="30">
        <v>1</v>
      </c>
      <c r="I810" s="31">
        <v>676</v>
      </c>
      <c r="J810" s="31">
        <v>676</v>
      </c>
    </row>
    <row r="811" spans="1:10" ht="24" customHeight="1" x14ac:dyDescent="0.2">
      <c r="A811" s="32" t="s">
        <v>356</v>
      </c>
      <c r="B811" s="33" t="s">
        <v>555</v>
      </c>
      <c r="C811" s="32" t="s">
        <v>56</v>
      </c>
      <c r="D811" s="32" t="s">
        <v>556</v>
      </c>
      <c r="E811" s="121" t="s">
        <v>433</v>
      </c>
      <c r="F811" s="121"/>
      <c r="G811" s="34" t="s">
        <v>53</v>
      </c>
      <c r="H811" s="35">
        <v>0.57999999999999996</v>
      </c>
      <c r="I811" s="36">
        <v>82.16</v>
      </c>
      <c r="J811" s="36">
        <v>47.65</v>
      </c>
    </row>
    <row r="812" spans="1:10" ht="24" customHeight="1" x14ac:dyDescent="0.2">
      <c r="A812" s="32" t="s">
        <v>356</v>
      </c>
      <c r="B812" s="33" t="s">
        <v>818</v>
      </c>
      <c r="C812" s="32" t="s">
        <v>56</v>
      </c>
      <c r="D812" s="32" t="s">
        <v>819</v>
      </c>
      <c r="E812" s="121" t="s">
        <v>433</v>
      </c>
      <c r="F812" s="121"/>
      <c r="G812" s="34" t="s">
        <v>53</v>
      </c>
      <c r="H812" s="35">
        <v>4.1000000000000002E-2</v>
      </c>
      <c r="I812" s="36">
        <v>905.48</v>
      </c>
      <c r="J812" s="36">
        <v>37.119999999999997</v>
      </c>
    </row>
    <row r="813" spans="1:10" ht="26.1" customHeight="1" x14ac:dyDescent="0.2">
      <c r="A813" s="32" t="s">
        <v>356</v>
      </c>
      <c r="B813" s="33" t="s">
        <v>820</v>
      </c>
      <c r="C813" s="32" t="s">
        <v>56</v>
      </c>
      <c r="D813" s="32" t="s">
        <v>821</v>
      </c>
      <c r="E813" s="121" t="s">
        <v>433</v>
      </c>
      <c r="F813" s="121"/>
      <c r="G813" s="34" t="s">
        <v>53</v>
      </c>
      <c r="H813" s="35">
        <v>5.7000000000000002E-2</v>
      </c>
      <c r="I813" s="36">
        <v>3727.73</v>
      </c>
      <c r="J813" s="36">
        <v>212.48</v>
      </c>
    </row>
    <row r="814" spans="1:10" ht="24" customHeight="1" x14ac:dyDescent="0.2">
      <c r="A814" s="32" t="s">
        <v>356</v>
      </c>
      <c r="B814" s="33" t="s">
        <v>103</v>
      </c>
      <c r="C814" s="32" t="s">
        <v>56</v>
      </c>
      <c r="D814" s="32" t="s">
        <v>104</v>
      </c>
      <c r="E814" s="121" t="s">
        <v>433</v>
      </c>
      <c r="F814" s="121"/>
      <c r="G814" s="34" t="s">
        <v>25</v>
      </c>
      <c r="H814" s="35">
        <v>1.8</v>
      </c>
      <c r="I814" s="36">
        <v>139.68</v>
      </c>
      <c r="J814" s="36">
        <v>251.42</v>
      </c>
    </row>
    <row r="815" spans="1:10" ht="24" customHeight="1" x14ac:dyDescent="0.2">
      <c r="A815" s="32" t="s">
        <v>356</v>
      </c>
      <c r="B815" s="33" t="s">
        <v>822</v>
      </c>
      <c r="C815" s="32" t="s">
        <v>56</v>
      </c>
      <c r="D815" s="32" t="s">
        <v>823</v>
      </c>
      <c r="E815" s="121" t="s">
        <v>433</v>
      </c>
      <c r="F815" s="121"/>
      <c r="G815" s="34" t="s">
        <v>25</v>
      </c>
      <c r="H815" s="35">
        <v>1.89</v>
      </c>
      <c r="I815" s="36">
        <v>14.86</v>
      </c>
      <c r="J815" s="36">
        <v>28.08</v>
      </c>
    </row>
    <row r="816" spans="1:10" ht="24" customHeight="1" x14ac:dyDescent="0.2">
      <c r="A816" s="32" t="s">
        <v>356</v>
      </c>
      <c r="B816" s="33" t="s">
        <v>109</v>
      </c>
      <c r="C816" s="32" t="s">
        <v>56</v>
      </c>
      <c r="D816" s="32" t="s">
        <v>110</v>
      </c>
      <c r="E816" s="121" t="s">
        <v>433</v>
      </c>
      <c r="F816" s="121"/>
      <c r="G816" s="34" t="s">
        <v>25</v>
      </c>
      <c r="H816" s="35">
        <v>1.89</v>
      </c>
      <c r="I816" s="36">
        <v>44.27</v>
      </c>
      <c r="J816" s="36">
        <v>83.67</v>
      </c>
    </row>
    <row r="817" spans="1:10" ht="24" customHeight="1" x14ac:dyDescent="0.2">
      <c r="A817" s="32" t="s">
        <v>356</v>
      </c>
      <c r="B817" s="33" t="s">
        <v>824</v>
      </c>
      <c r="C817" s="32" t="s">
        <v>56</v>
      </c>
      <c r="D817" s="32" t="s">
        <v>825</v>
      </c>
      <c r="E817" s="121" t="s">
        <v>433</v>
      </c>
      <c r="F817" s="121"/>
      <c r="G817" s="34" t="s">
        <v>25</v>
      </c>
      <c r="H817" s="35">
        <v>0.36</v>
      </c>
      <c r="I817" s="36">
        <v>43.3</v>
      </c>
      <c r="J817" s="36">
        <v>15.58</v>
      </c>
    </row>
    <row r="818" spans="1:10" x14ac:dyDescent="0.2">
      <c r="A818" s="42"/>
      <c r="B818" s="42"/>
      <c r="C818" s="42"/>
      <c r="D818" s="42"/>
      <c r="E818" s="42" t="s">
        <v>377</v>
      </c>
      <c r="F818" s="43">
        <v>257.26</v>
      </c>
      <c r="G818" s="42" t="s">
        <v>378</v>
      </c>
      <c r="H818" s="43">
        <v>0</v>
      </c>
      <c r="I818" s="42" t="s">
        <v>379</v>
      </c>
      <c r="J818" s="43">
        <v>257.26</v>
      </c>
    </row>
    <row r="819" spans="1:10" x14ac:dyDescent="0.2">
      <c r="A819" s="42"/>
      <c r="B819" s="42"/>
      <c r="C819" s="42"/>
      <c r="D819" s="42"/>
      <c r="E819" s="42" t="s">
        <v>380</v>
      </c>
      <c r="F819" s="43">
        <v>182.72</v>
      </c>
      <c r="G819" s="42"/>
      <c r="H819" s="118" t="s">
        <v>381</v>
      </c>
      <c r="I819" s="118"/>
      <c r="J819" s="43">
        <v>858.72</v>
      </c>
    </row>
    <row r="820" spans="1:10" ht="50.1" customHeight="1" thickBot="1" x14ac:dyDescent="0.25">
      <c r="A820" s="44"/>
      <c r="B820" s="44"/>
      <c r="C820" s="44"/>
      <c r="D820" s="44"/>
      <c r="E820" s="44"/>
      <c r="F820" s="44"/>
      <c r="G820" s="44" t="s">
        <v>382</v>
      </c>
      <c r="H820" s="45">
        <v>2</v>
      </c>
      <c r="I820" s="44" t="s">
        <v>383</v>
      </c>
      <c r="J820" s="46">
        <v>1717.44</v>
      </c>
    </row>
    <row r="821" spans="1:10" ht="0.95" customHeight="1" thickTop="1" x14ac:dyDescent="0.2">
      <c r="A821" s="47"/>
      <c r="B821" s="47"/>
      <c r="C821" s="47"/>
      <c r="D821" s="47"/>
      <c r="E821" s="47"/>
      <c r="F821" s="47"/>
      <c r="G821" s="47"/>
      <c r="H821" s="47"/>
      <c r="I821" s="47"/>
      <c r="J821" s="47"/>
    </row>
    <row r="822" spans="1:10" ht="18" customHeight="1" x14ac:dyDescent="0.2">
      <c r="A822" s="24" t="s">
        <v>270</v>
      </c>
      <c r="B822" s="25" t="s">
        <v>10</v>
      </c>
      <c r="C822" s="24" t="s">
        <v>11</v>
      </c>
      <c r="D822" s="24" t="s">
        <v>12</v>
      </c>
      <c r="E822" s="119" t="s">
        <v>353</v>
      </c>
      <c r="F822" s="119"/>
      <c r="G822" s="26" t="s">
        <v>13</v>
      </c>
      <c r="H822" s="25" t="s">
        <v>14</v>
      </c>
      <c r="I822" s="25" t="s">
        <v>15</v>
      </c>
      <c r="J822" s="25" t="s">
        <v>17</v>
      </c>
    </row>
    <row r="823" spans="1:10" ht="39" customHeight="1" x14ac:dyDescent="0.2">
      <c r="A823" s="27" t="s">
        <v>354</v>
      </c>
      <c r="B823" s="28" t="s">
        <v>271</v>
      </c>
      <c r="C823" s="27" t="s">
        <v>23</v>
      </c>
      <c r="D823" s="27" t="s">
        <v>272</v>
      </c>
      <c r="E823" s="120" t="s">
        <v>739</v>
      </c>
      <c r="F823" s="120"/>
      <c r="G823" s="29" t="s">
        <v>42</v>
      </c>
      <c r="H823" s="30">
        <v>1</v>
      </c>
      <c r="I823" s="31">
        <v>112.81</v>
      </c>
      <c r="J823" s="31">
        <v>112.81</v>
      </c>
    </row>
    <row r="824" spans="1:10" ht="26.1" customHeight="1" x14ac:dyDescent="0.2">
      <c r="A824" s="32" t="s">
        <v>356</v>
      </c>
      <c r="B824" s="33" t="s">
        <v>756</v>
      </c>
      <c r="C824" s="32" t="s">
        <v>23</v>
      </c>
      <c r="D824" s="32" t="s">
        <v>757</v>
      </c>
      <c r="E824" s="121" t="s">
        <v>362</v>
      </c>
      <c r="F824" s="121"/>
      <c r="G824" s="34" t="s">
        <v>363</v>
      </c>
      <c r="H824" s="35">
        <v>0.47770000000000001</v>
      </c>
      <c r="I824" s="36">
        <v>20.420000000000002</v>
      </c>
      <c r="J824" s="36">
        <v>9.75</v>
      </c>
    </row>
    <row r="825" spans="1:10" ht="26.1" customHeight="1" x14ac:dyDescent="0.2">
      <c r="A825" s="32" t="s">
        <v>356</v>
      </c>
      <c r="B825" s="33" t="s">
        <v>758</v>
      </c>
      <c r="C825" s="32" t="s">
        <v>23</v>
      </c>
      <c r="D825" s="32" t="s">
        <v>759</v>
      </c>
      <c r="E825" s="121" t="s">
        <v>362</v>
      </c>
      <c r="F825" s="121"/>
      <c r="G825" s="34" t="s">
        <v>363</v>
      </c>
      <c r="H825" s="35">
        <v>0.47770000000000001</v>
      </c>
      <c r="I825" s="36">
        <v>24.81</v>
      </c>
      <c r="J825" s="36">
        <v>11.85</v>
      </c>
    </row>
    <row r="826" spans="1:10" ht="24" customHeight="1" x14ac:dyDescent="0.2">
      <c r="A826" s="37" t="s">
        <v>366</v>
      </c>
      <c r="B826" s="38" t="s">
        <v>762</v>
      </c>
      <c r="C826" s="37" t="s">
        <v>23</v>
      </c>
      <c r="D826" s="37" t="s">
        <v>763</v>
      </c>
      <c r="E826" s="117" t="s">
        <v>369</v>
      </c>
      <c r="F826" s="117"/>
      <c r="G826" s="39" t="s">
        <v>42</v>
      </c>
      <c r="H826" s="40">
        <v>6.6799999999999998E-2</v>
      </c>
      <c r="I826" s="41">
        <v>67.709999999999994</v>
      </c>
      <c r="J826" s="41">
        <v>4.5199999999999996</v>
      </c>
    </row>
    <row r="827" spans="1:10" ht="26.1" customHeight="1" x14ac:dyDescent="0.2">
      <c r="A827" s="37" t="s">
        <v>366</v>
      </c>
      <c r="B827" s="38" t="s">
        <v>826</v>
      </c>
      <c r="C827" s="37" t="s">
        <v>23</v>
      </c>
      <c r="D827" s="37" t="s">
        <v>827</v>
      </c>
      <c r="E827" s="117" t="s">
        <v>369</v>
      </c>
      <c r="F827" s="117"/>
      <c r="G827" s="39" t="s">
        <v>42</v>
      </c>
      <c r="H827" s="40">
        <v>1</v>
      </c>
      <c r="I827" s="41">
        <v>78.680000000000007</v>
      </c>
      <c r="J827" s="41">
        <v>78.680000000000007</v>
      </c>
    </row>
    <row r="828" spans="1:10" ht="26.1" customHeight="1" x14ac:dyDescent="0.2">
      <c r="A828" s="37" t="s">
        <v>366</v>
      </c>
      <c r="B828" s="38" t="s">
        <v>778</v>
      </c>
      <c r="C828" s="37" t="s">
        <v>23</v>
      </c>
      <c r="D828" s="37" t="s">
        <v>779</v>
      </c>
      <c r="E828" s="117" t="s">
        <v>369</v>
      </c>
      <c r="F828" s="117"/>
      <c r="G828" s="39" t="s">
        <v>42</v>
      </c>
      <c r="H828" s="40">
        <v>0.104</v>
      </c>
      <c r="I828" s="41">
        <v>76.709999999999994</v>
      </c>
      <c r="J828" s="41">
        <v>7.97</v>
      </c>
    </row>
    <row r="829" spans="1:10" ht="24" customHeight="1" x14ac:dyDescent="0.2">
      <c r="A829" s="37" t="s">
        <v>366</v>
      </c>
      <c r="B829" s="38" t="s">
        <v>780</v>
      </c>
      <c r="C829" s="37" t="s">
        <v>23</v>
      </c>
      <c r="D829" s="37" t="s">
        <v>781</v>
      </c>
      <c r="E829" s="117" t="s">
        <v>369</v>
      </c>
      <c r="F829" s="117"/>
      <c r="G829" s="39" t="s">
        <v>42</v>
      </c>
      <c r="H829" s="40">
        <v>1.84E-2</v>
      </c>
      <c r="I829" s="41">
        <v>2.19</v>
      </c>
      <c r="J829" s="41">
        <v>0.04</v>
      </c>
    </row>
    <row r="830" spans="1:10" x14ac:dyDescent="0.2">
      <c r="A830" s="42"/>
      <c r="B830" s="42"/>
      <c r="C830" s="42"/>
      <c r="D830" s="42"/>
      <c r="E830" s="42" t="s">
        <v>377</v>
      </c>
      <c r="F830" s="43">
        <v>14.7</v>
      </c>
      <c r="G830" s="42" t="s">
        <v>378</v>
      </c>
      <c r="H830" s="43">
        <v>0</v>
      </c>
      <c r="I830" s="42" t="s">
        <v>379</v>
      </c>
      <c r="J830" s="43">
        <v>14.7</v>
      </c>
    </row>
    <row r="831" spans="1:10" x14ac:dyDescent="0.2">
      <c r="A831" s="42"/>
      <c r="B831" s="42"/>
      <c r="C831" s="42"/>
      <c r="D831" s="42"/>
      <c r="E831" s="42" t="s">
        <v>380</v>
      </c>
      <c r="F831" s="43">
        <v>30.49</v>
      </c>
      <c r="G831" s="42"/>
      <c r="H831" s="118" t="s">
        <v>381</v>
      </c>
      <c r="I831" s="118"/>
      <c r="J831" s="43">
        <v>143.30000000000001</v>
      </c>
    </row>
    <row r="832" spans="1:10" ht="50.1" customHeight="1" thickBot="1" x14ac:dyDescent="0.25">
      <c r="A832" s="44"/>
      <c r="B832" s="44"/>
      <c r="C832" s="44"/>
      <c r="D832" s="44"/>
      <c r="E832" s="44"/>
      <c r="F832" s="44"/>
      <c r="G832" s="44" t="s">
        <v>382</v>
      </c>
      <c r="H832" s="45">
        <v>5</v>
      </c>
      <c r="I832" s="44" t="s">
        <v>383</v>
      </c>
      <c r="J832" s="46">
        <v>716.5</v>
      </c>
    </row>
    <row r="833" spans="1:10" ht="0.95" customHeight="1" thickTop="1" x14ac:dyDescent="0.2">
      <c r="A833" s="47"/>
      <c r="B833" s="47"/>
      <c r="C833" s="47"/>
      <c r="D833" s="47"/>
      <c r="E833" s="47"/>
      <c r="F833" s="47"/>
      <c r="G833" s="47"/>
      <c r="H833" s="47"/>
      <c r="I833" s="47"/>
      <c r="J833" s="47"/>
    </row>
    <row r="834" spans="1:10" ht="18" customHeight="1" x14ac:dyDescent="0.2">
      <c r="A834" s="24" t="s">
        <v>273</v>
      </c>
      <c r="B834" s="25" t="s">
        <v>10</v>
      </c>
      <c r="C834" s="24" t="s">
        <v>11</v>
      </c>
      <c r="D834" s="24" t="s">
        <v>12</v>
      </c>
      <c r="E834" s="119" t="s">
        <v>353</v>
      </c>
      <c r="F834" s="119"/>
      <c r="G834" s="26" t="s">
        <v>13</v>
      </c>
      <c r="H834" s="25" t="s">
        <v>14</v>
      </c>
      <c r="I834" s="25" t="s">
        <v>15</v>
      </c>
      <c r="J834" s="25" t="s">
        <v>17</v>
      </c>
    </row>
    <row r="835" spans="1:10" ht="51.95" customHeight="1" x14ac:dyDescent="0.2">
      <c r="A835" s="27" t="s">
        <v>354</v>
      </c>
      <c r="B835" s="28" t="s">
        <v>274</v>
      </c>
      <c r="C835" s="27" t="s">
        <v>23</v>
      </c>
      <c r="D835" s="27" t="s">
        <v>275</v>
      </c>
      <c r="E835" s="120" t="s">
        <v>739</v>
      </c>
      <c r="F835" s="120"/>
      <c r="G835" s="29" t="s">
        <v>42</v>
      </c>
      <c r="H835" s="30">
        <v>1</v>
      </c>
      <c r="I835" s="31">
        <v>6577.76</v>
      </c>
      <c r="J835" s="31">
        <v>6577.76</v>
      </c>
    </row>
    <row r="836" spans="1:10" ht="39" customHeight="1" x14ac:dyDescent="0.2">
      <c r="A836" s="32" t="s">
        <v>356</v>
      </c>
      <c r="B836" s="33" t="s">
        <v>828</v>
      </c>
      <c r="C836" s="32" t="s">
        <v>23</v>
      </c>
      <c r="D836" s="32" t="s">
        <v>829</v>
      </c>
      <c r="E836" s="121" t="s">
        <v>362</v>
      </c>
      <c r="F836" s="121"/>
      <c r="G836" s="34" t="s">
        <v>53</v>
      </c>
      <c r="H836" s="35">
        <v>0.48799999999999999</v>
      </c>
      <c r="I836" s="36">
        <v>962</v>
      </c>
      <c r="J836" s="36">
        <v>469.45</v>
      </c>
    </row>
    <row r="837" spans="1:10" ht="39" customHeight="1" x14ac:dyDescent="0.2">
      <c r="A837" s="32" t="s">
        <v>356</v>
      </c>
      <c r="B837" s="33" t="s">
        <v>830</v>
      </c>
      <c r="C837" s="32" t="s">
        <v>23</v>
      </c>
      <c r="D837" s="32" t="s">
        <v>831</v>
      </c>
      <c r="E837" s="121" t="s">
        <v>432</v>
      </c>
      <c r="F837" s="121"/>
      <c r="G837" s="34" t="s">
        <v>53</v>
      </c>
      <c r="H837" s="35">
        <v>0.70299999999999996</v>
      </c>
      <c r="I837" s="36">
        <v>176.8</v>
      </c>
      <c r="J837" s="36">
        <v>124.29</v>
      </c>
    </row>
    <row r="838" spans="1:10" ht="65.099999999999994" customHeight="1" x14ac:dyDescent="0.2">
      <c r="A838" s="32" t="s">
        <v>356</v>
      </c>
      <c r="B838" s="33" t="s">
        <v>832</v>
      </c>
      <c r="C838" s="32" t="s">
        <v>23</v>
      </c>
      <c r="D838" s="32" t="s">
        <v>833</v>
      </c>
      <c r="E838" s="121" t="s">
        <v>389</v>
      </c>
      <c r="F838" s="121"/>
      <c r="G838" s="34" t="s">
        <v>390</v>
      </c>
      <c r="H838" s="35">
        <v>0.50129999999999997</v>
      </c>
      <c r="I838" s="36">
        <v>155.41999999999999</v>
      </c>
      <c r="J838" s="36">
        <v>77.91</v>
      </c>
    </row>
    <row r="839" spans="1:10" ht="65.099999999999994" customHeight="1" x14ac:dyDescent="0.2">
      <c r="A839" s="32" t="s">
        <v>356</v>
      </c>
      <c r="B839" s="33" t="s">
        <v>834</v>
      </c>
      <c r="C839" s="32" t="s">
        <v>23</v>
      </c>
      <c r="D839" s="32" t="s">
        <v>835</v>
      </c>
      <c r="E839" s="121" t="s">
        <v>389</v>
      </c>
      <c r="F839" s="121"/>
      <c r="G839" s="34" t="s">
        <v>393</v>
      </c>
      <c r="H839" s="35">
        <v>1.0216000000000001</v>
      </c>
      <c r="I839" s="36">
        <v>62.76</v>
      </c>
      <c r="J839" s="36">
        <v>64.11</v>
      </c>
    </row>
    <row r="840" spans="1:10" ht="24" customHeight="1" x14ac:dyDescent="0.2">
      <c r="A840" s="32" t="s">
        <v>356</v>
      </c>
      <c r="B840" s="33" t="s">
        <v>447</v>
      </c>
      <c r="C840" s="32" t="s">
        <v>23</v>
      </c>
      <c r="D840" s="32" t="s">
        <v>448</v>
      </c>
      <c r="E840" s="121" t="s">
        <v>362</v>
      </c>
      <c r="F840" s="121"/>
      <c r="G840" s="34" t="s">
        <v>363</v>
      </c>
      <c r="H840" s="35">
        <v>33.425199999999997</v>
      </c>
      <c r="I840" s="36">
        <v>25.57</v>
      </c>
      <c r="J840" s="36">
        <v>854.68</v>
      </c>
    </row>
    <row r="841" spans="1:10" ht="24" customHeight="1" x14ac:dyDescent="0.2">
      <c r="A841" s="32" t="s">
        <v>356</v>
      </c>
      <c r="B841" s="33" t="s">
        <v>364</v>
      </c>
      <c r="C841" s="32" t="s">
        <v>23</v>
      </c>
      <c r="D841" s="32" t="s">
        <v>365</v>
      </c>
      <c r="E841" s="121" t="s">
        <v>362</v>
      </c>
      <c r="F841" s="121"/>
      <c r="G841" s="34" t="s">
        <v>363</v>
      </c>
      <c r="H841" s="35">
        <v>26.262699999999999</v>
      </c>
      <c r="I841" s="36">
        <v>20.57</v>
      </c>
      <c r="J841" s="36">
        <v>540.22</v>
      </c>
    </row>
    <row r="842" spans="1:10" ht="26.1" customHeight="1" x14ac:dyDescent="0.2">
      <c r="A842" s="32" t="s">
        <v>356</v>
      </c>
      <c r="B842" s="33" t="s">
        <v>836</v>
      </c>
      <c r="C842" s="32" t="s">
        <v>23</v>
      </c>
      <c r="D842" s="32" t="s">
        <v>837</v>
      </c>
      <c r="E842" s="121" t="s">
        <v>396</v>
      </c>
      <c r="F842" s="121"/>
      <c r="G842" s="34" t="s">
        <v>53</v>
      </c>
      <c r="H842" s="35">
        <v>0.22420000000000001</v>
      </c>
      <c r="I842" s="36">
        <v>1353.13</v>
      </c>
      <c r="J842" s="36">
        <v>303.37</v>
      </c>
    </row>
    <row r="843" spans="1:10" ht="26.1" customHeight="1" x14ac:dyDescent="0.2">
      <c r="A843" s="32" t="s">
        <v>356</v>
      </c>
      <c r="B843" s="33" t="s">
        <v>838</v>
      </c>
      <c r="C843" s="32" t="s">
        <v>23</v>
      </c>
      <c r="D843" s="32" t="s">
        <v>839</v>
      </c>
      <c r="E843" s="121" t="s">
        <v>396</v>
      </c>
      <c r="F843" s="121"/>
      <c r="G843" s="34" t="s">
        <v>53</v>
      </c>
      <c r="H843" s="35">
        <v>0.1661</v>
      </c>
      <c r="I843" s="36">
        <v>1318.46</v>
      </c>
      <c r="J843" s="36">
        <v>218.99</v>
      </c>
    </row>
    <row r="844" spans="1:10" ht="26.1" customHeight="1" x14ac:dyDescent="0.2">
      <c r="A844" s="32" t="s">
        <v>356</v>
      </c>
      <c r="B844" s="33" t="s">
        <v>840</v>
      </c>
      <c r="C844" s="32" t="s">
        <v>23</v>
      </c>
      <c r="D844" s="32" t="s">
        <v>841</v>
      </c>
      <c r="E844" s="121" t="s">
        <v>396</v>
      </c>
      <c r="F844" s="121"/>
      <c r="G844" s="34" t="s">
        <v>374</v>
      </c>
      <c r="H844" s="35">
        <v>7.4039999999999999</v>
      </c>
      <c r="I844" s="36">
        <v>11.64</v>
      </c>
      <c r="J844" s="36">
        <v>86.18</v>
      </c>
    </row>
    <row r="845" spans="1:10" ht="26.1" customHeight="1" x14ac:dyDescent="0.2">
      <c r="A845" s="32" t="s">
        <v>356</v>
      </c>
      <c r="B845" s="33" t="s">
        <v>842</v>
      </c>
      <c r="C845" s="32" t="s">
        <v>23</v>
      </c>
      <c r="D845" s="32" t="s">
        <v>843</v>
      </c>
      <c r="E845" s="121" t="s">
        <v>396</v>
      </c>
      <c r="F845" s="121"/>
      <c r="G845" s="34" t="s">
        <v>374</v>
      </c>
      <c r="H845" s="35">
        <v>6.6635999999999997</v>
      </c>
      <c r="I845" s="36">
        <v>11.13</v>
      </c>
      <c r="J845" s="36">
        <v>74.16</v>
      </c>
    </row>
    <row r="846" spans="1:10" ht="39" customHeight="1" x14ac:dyDescent="0.2">
      <c r="A846" s="32" t="s">
        <v>356</v>
      </c>
      <c r="B846" s="33" t="s">
        <v>844</v>
      </c>
      <c r="C846" s="32" t="s">
        <v>23</v>
      </c>
      <c r="D846" s="32" t="s">
        <v>845</v>
      </c>
      <c r="E846" s="121" t="s">
        <v>396</v>
      </c>
      <c r="F846" s="121"/>
      <c r="G846" s="34" t="s">
        <v>53</v>
      </c>
      <c r="H846" s="35">
        <v>0.53200000000000003</v>
      </c>
      <c r="I846" s="36">
        <v>2641.65</v>
      </c>
      <c r="J846" s="36">
        <v>1405.35</v>
      </c>
    </row>
    <row r="847" spans="1:10" ht="26.1" customHeight="1" x14ac:dyDescent="0.2">
      <c r="A847" s="37" t="s">
        <v>366</v>
      </c>
      <c r="B847" s="38" t="s">
        <v>846</v>
      </c>
      <c r="C847" s="37" t="s">
        <v>23</v>
      </c>
      <c r="D847" s="37" t="s">
        <v>847</v>
      </c>
      <c r="E847" s="117" t="s">
        <v>369</v>
      </c>
      <c r="F847" s="117"/>
      <c r="G847" s="39" t="s">
        <v>42</v>
      </c>
      <c r="H847" s="40">
        <v>56.7</v>
      </c>
      <c r="I847" s="41">
        <v>3.69</v>
      </c>
      <c r="J847" s="41">
        <v>209.22</v>
      </c>
    </row>
    <row r="848" spans="1:10" ht="26.1" customHeight="1" x14ac:dyDescent="0.2">
      <c r="A848" s="37" t="s">
        <v>366</v>
      </c>
      <c r="B848" s="38" t="s">
        <v>848</v>
      </c>
      <c r="C848" s="37" t="s">
        <v>23</v>
      </c>
      <c r="D848" s="37" t="s">
        <v>849</v>
      </c>
      <c r="E848" s="117" t="s">
        <v>369</v>
      </c>
      <c r="F848" s="117"/>
      <c r="G848" s="39" t="s">
        <v>53</v>
      </c>
      <c r="H848" s="40">
        <v>1.7951999999999999</v>
      </c>
      <c r="I848" s="41">
        <v>264.14999999999998</v>
      </c>
      <c r="J848" s="41">
        <v>474.2</v>
      </c>
    </row>
    <row r="849" spans="1:10" ht="26.1" customHeight="1" x14ac:dyDescent="0.2">
      <c r="A849" s="37" t="s">
        <v>366</v>
      </c>
      <c r="B849" s="38" t="s">
        <v>850</v>
      </c>
      <c r="C849" s="37" t="s">
        <v>23</v>
      </c>
      <c r="D849" s="37" t="s">
        <v>851</v>
      </c>
      <c r="E849" s="117" t="s">
        <v>369</v>
      </c>
      <c r="F849" s="117"/>
      <c r="G849" s="39" t="s">
        <v>42</v>
      </c>
      <c r="H849" s="40">
        <v>282.09339999999997</v>
      </c>
      <c r="I849" s="41">
        <v>5.94</v>
      </c>
      <c r="J849" s="41">
        <v>1675.63</v>
      </c>
    </row>
    <row r="850" spans="1:10" x14ac:dyDescent="0.2">
      <c r="A850" s="42"/>
      <c r="B850" s="42"/>
      <c r="C850" s="42"/>
      <c r="D850" s="42"/>
      <c r="E850" s="42" t="s">
        <v>377</v>
      </c>
      <c r="F850" s="43">
        <v>1623.13</v>
      </c>
      <c r="G850" s="42" t="s">
        <v>378</v>
      </c>
      <c r="H850" s="43">
        <v>0</v>
      </c>
      <c r="I850" s="42" t="s">
        <v>379</v>
      </c>
      <c r="J850" s="43">
        <v>1623.13</v>
      </c>
    </row>
    <row r="851" spans="1:10" x14ac:dyDescent="0.2">
      <c r="A851" s="42"/>
      <c r="B851" s="42"/>
      <c r="C851" s="42"/>
      <c r="D851" s="42"/>
      <c r="E851" s="42" t="s">
        <v>380</v>
      </c>
      <c r="F851" s="43">
        <v>1777.96</v>
      </c>
      <c r="G851" s="42"/>
      <c r="H851" s="118" t="s">
        <v>381</v>
      </c>
      <c r="I851" s="118"/>
      <c r="J851" s="43">
        <v>8355.7199999999993</v>
      </c>
    </row>
    <row r="852" spans="1:10" ht="50.1" customHeight="1" thickBot="1" x14ac:dyDescent="0.25">
      <c r="A852" s="44"/>
      <c r="B852" s="44"/>
      <c r="C852" s="44"/>
      <c r="D852" s="44"/>
      <c r="E852" s="44"/>
      <c r="F852" s="44"/>
      <c r="G852" s="44" t="s">
        <v>382</v>
      </c>
      <c r="H852" s="45">
        <v>1</v>
      </c>
      <c r="I852" s="44" t="s">
        <v>383</v>
      </c>
      <c r="J852" s="46">
        <v>8355.7199999999993</v>
      </c>
    </row>
    <row r="853" spans="1:10" ht="0.95" customHeight="1" thickTop="1" x14ac:dyDescent="0.2">
      <c r="A853" s="47"/>
      <c r="B853" s="47"/>
      <c r="C853" s="47"/>
      <c r="D853" s="47"/>
      <c r="E853" s="47"/>
      <c r="F853" s="47"/>
      <c r="G853" s="47"/>
      <c r="H853" s="47"/>
      <c r="I853" s="47"/>
      <c r="J853" s="47"/>
    </row>
    <row r="854" spans="1:10" ht="18" customHeight="1" x14ac:dyDescent="0.2">
      <c r="A854" s="24" t="s">
        <v>276</v>
      </c>
      <c r="B854" s="25" t="s">
        <v>10</v>
      </c>
      <c r="C854" s="24" t="s">
        <v>11</v>
      </c>
      <c r="D854" s="24" t="s">
        <v>12</v>
      </c>
      <c r="E854" s="119" t="s">
        <v>353</v>
      </c>
      <c r="F854" s="119"/>
      <c r="G854" s="26" t="s">
        <v>13</v>
      </c>
      <c r="H854" s="25" t="s">
        <v>14</v>
      </c>
      <c r="I854" s="25" t="s">
        <v>15</v>
      </c>
      <c r="J854" s="25" t="s">
        <v>17</v>
      </c>
    </row>
    <row r="855" spans="1:10" ht="51.95" customHeight="1" x14ac:dyDescent="0.2">
      <c r="A855" s="27" t="s">
        <v>354</v>
      </c>
      <c r="B855" s="28" t="s">
        <v>277</v>
      </c>
      <c r="C855" s="27" t="s">
        <v>23</v>
      </c>
      <c r="D855" s="27" t="s">
        <v>278</v>
      </c>
      <c r="E855" s="120" t="s">
        <v>739</v>
      </c>
      <c r="F855" s="120"/>
      <c r="G855" s="29" t="s">
        <v>42</v>
      </c>
      <c r="H855" s="30">
        <v>1</v>
      </c>
      <c r="I855" s="31">
        <v>2843.2</v>
      </c>
      <c r="J855" s="31">
        <v>2843.2</v>
      </c>
    </row>
    <row r="856" spans="1:10" ht="39" customHeight="1" x14ac:dyDescent="0.2">
      <c r="A856" s="32" t="s">
        <v>356</v>
      </c>
      <c r="B856" s="33" t="s">
        <v>852</v>
      </c>
      <c r="C856" s="32" t="s">
        <v>23</v>
      </c>
      <c r="D856" s="32" t="s">
        <v>853</v>
      </c>
      <c r="E856" s="121" t="s">
        <v>432</v>
      </c>
      <c r="F856" s="121"/>
      <c r="G856" s="34" t="s">
        <v>53</v>
      </c>
      <c r="H856" s="35">
        <v>0.22700000000000001</v>
      </c>
      <c r="I856" s="36">
        <v>361.92</v>
      </c>
      <c r="J856" s="36">
        <v>82.15</v>
      </c>
    </row>
    <row r="857" spans="1:10" ht="65.099999999999994" customHeight="1" x14ac:dyDescent="0.2">
      <c r="A857" s="32" t="s">
        <v>356</v>
      </c>
      <c r="B857" s="33" t="s">
        <v>832</v>
      </c>
      <c r="C857" s="32" t="s">
        <v>23</v>
      </c>
      <c r="D857" s="32" t="s">
        <v>833</v>
      </c>
      <c r="E857" s="121" t="s">
        <v>389</v>
      </c>
      <c r="F857" s="121"/>
      <c r="G857" s="34" t="s">
        <v>390</v>
      </c>
      <c r="H857" s="35">
        <v>0.39589999999999997</v>
      </c>
      <c r="I857" s="36">
        <v>155.41999999999999</v>
      </c>
      <c r="J857" s="36">
        <v>61.53</v>
      </c>
    </row>
    <row r="858" spans="1:10" ht="65.099999999999994" customHeight="1" x14ac:dyDescent="0.2">
      <c r="A858" s="32" t="s">
        <v>356</v>
      </c>
      <c r="B858" s="33" t="s">
        <v>834</v>
      </c>
      <c r="C858" s="32" t="s">
        <v>23</v>
      </c>
      <c r="D858" s="32" t="s">
        <v>835</v>
      </c>
      <c r="E858" s="121" t="s">
        <v>389</v>
      </c>
      <c r="F858" s="121"/>
      <c r="G858" s="34" t="s">
        <v>393</v>
      </c>
      <c r="H858" s="35">
        <v>0.80679999999999996</v>
      </c>
      <c r="I858" s="36">
        <v>62.76</v>
      </c>
      <c r="J858" s="36">
        <v>50.63</v>
      </c>
    </row>
    <row r="859" spans="1:10" ht="24" customHeight="1" x14ac:dyDescent="0.2">
      <c r="A859" s="32" t="s">
        <v>356</v>
      </c>
      <c r="B859" s="33" t="s">
        <v>447</v>
      </c>
      <c r="C859" s="32" t="s">
        <v>23</v>
      </c>
      <c r="D859" s="32" t="s">
        <v>448</v>
      </c>
      <c r="E859" s="121" t="s">
        <v>362</v>
      </c>
      <c r="F859" s="121"/>
      <c r="G859" s="34" t="s">
        <v>363</v>
      </c>
      <c r="H859" s="35">
        <v>1.8684000000000001</v>
      </c>
      <c r="I859" s="36">
        <v>25.57</v>
      </c>
      <c r="J859" s="36">
        <v>47.77</v>
      </c>
    </row>
    <row r="860" spans="1:10" ht="24" customHeight="1" x14ac:dyDescent="0.2">
      <c r="A860" s="32" t="s">
        <v>356</v>
      </c>
      <c r="B860" s="33" t="s">
        <v>364</v>
      </c>
      <c r="C860" s="32" t="s">
        <v>23</v>
      </c>
      <c r="D860" s="32" t="s">
        <v>365</v>
      </c>
      <c r="E860" s="121" t="s">
        <v>362</v>
      </c>
      <c r="F860" s="121"/>
      <c r="G860" s="34" t="s">
        <v>363</v>
      </c>
      <c r="H860" s="35">
        <v>1.468</v>
      </c>
      <c r="I860" s="36">
        <v>20.57</v>
      </c>
      <c r="J860" s="36">
        <v>30.19</v>
      </c>
    </row>
    <row r="861" spans="1:10" ht="39" customHeight="1" x14ac:dyDescent="0.2">
      <c r="A861" s="32" t="s">
        <v>356</v>
      </c>
      <c r="B861" s="33" t="s">
        <v>854</v>
      </c>
      <c r="C861" s="32" t="s">
        <v>23</v>
      </c>
      <c r="D861" s="32" t="s">
        <v>855</v>
      </c>
      <c r="E861" s="121" t="s">
        <v>362</v>
      </c>
      <c r="F861" s="121"/>
      <c r="G861" s="34" t="s">
        <v>53</v>
      </c>
      <c r="H861" s="35">
        <v>6.0900000000000003E-2</v>
      </c>
      <c r="I861" s="36">
        <v>779.3</v>
      </c>
      <c r="J861" s="36">
        <v>47.45</v>
      </c>
    </row>
    <row r="862" spans="1:10" ht="39" customHeight="1" x14ac:dyDescent="0.2">
      <c r="A862" s="32" t="s">
        <v>356</v>
      </c>
      <c r="B862" s="33" t="s">
        <v>856</v>
      </c>
      <c r="C862" s="32" t="s">
        <v>23</v>
      </c>
      <c r="D862" s="32" t="s">
        <v>857</v>
      </c>
      <c r="E862" s="121" t="s">
        <v>396</v>
      </c>
      <c r="F862" s="121"/>
      <c r="G862" s="34" t="s">
        <v>53</v>
      </c>
      <c r="H862" s="35">
        <v>1.54E-2</v>
      </c>
      <c r="I862" s="36">
        <v>3996.63</v>
      </c>
      <c r="J862" s="36">
        <v>61.54</v>
      </c>
    </row>
    <row r="863" spans="1:10" ht="39" customHeight="1" x14ac:dyDescent="0.2">
      <c r="A863" s="32" t="s">
        <v>356</v>
      </c>
      <c r="B863" s="33" t="s">
        <v>858</v>
      </c>
      <c r="C863" s="32" t="s">
        <v>23</v>
      </c>
      <c r="D863" s="32" t="s">
        <v>859</v>
      </c>
      <c r="E863" s="121" t="s">
        <v>396</v>
      </c>
      <c r="F863" s="121"/>
      <c r="G863" s="34" t="s">
        <v>53</v>
      </c>
      <c r="H863" s="35">
        <v>0.13009999999999999</v>
      </c>
      <c r="I863" s="36">
        <v>3049.51</v>
      </c>
      <c r="J863" s="36">
        <v>396.74</v>
      </c>
    </row>
    <row r="864" spans="1:10" ht="51.95" customHeight="1" x14ac:dyDescent="0.2">
      <c r="A864" s="37" t="s">
        <v>366</v>
      </c>
      <c r="B864" s="38" t="s">
        <v>860</v>
      </c>
      <c r="C864" s="37" t="s">
        <v>23</v>
      </c>
      <c r="D864" s="37" t="s">
        <v>861</v>
      </c>
      <c r="E864" s="117" t="s">
        <v>369</v>
      </c>
      <c r="F864" s="117"/>
      <c r="G864" s="39" t="s">
        <v>42</v>
      </c>
      <c r="H864" s="40">
        <v>5</v>
      </c>
      <c r="I864" s="41">
        <v>413.04</v>
      </c>
      <c r="J864" s="41">
        <v>2065.1999999999998</v>
      </c>
    </row>
    <row r="865" spans="1:10" x14ac:dyDescent="0.2">
      <c r="A865" s="42"/>
      <c r="B865" s="42"/>
      <c r="C865" s="42"/>
      <c r="D865" s="42"/>
      <c r="E865" s="42" t="s">
        <v>377</v>
      </c>
      <c r="F865" s="43">
        <v>236.51</v>
      </c>
      <c r="G865" s="42" t="s">
        <v>378</v>
      </c>
      <c r="H865" s="43">
        <v>0</v>
      </c>
      <c r="I865" s="42" t="s">
        <v>379</v>
      </c>
      <c r="J865" s="43">
        <v>236.51</v>
      </c>
    </row>
    <row r="866" spans="1:10" x14ac:dyDescent="0.2">
      <c r="A866" s="42"/>
      <c r="B866" s="42"/>
      <c r="C866" s="42"/>
      <c r="D866" s="42"/>
      <c r="E866" s="42" t="s">
        <v>380</v>
      </c>
      <c r="F866" s="43">
        <v>768.51</v>
      </c>
      <c r="G866" s="42"/>
      <c r="H866" s="118" t="s">
        <v>381</v>
      </c>
      <c r="I866" s="118"/>
      <c r="J866" s="43">
        <v>3611.71</v>
      </c>
    </row>
    <row r="867" spans="1:10" ht="50.1" customHeight="1" thickBot="1" x14ac:dyDescent="0.25">
      <c r="A867" s="44"/>
      <c r="B867" s="44"/>
      <c r="C867" s="44"/>
      <c r="D867" s="44"/>
      <c r="E867" s="44"/>
      <c r="F867" s="44"/>
      <c r="G867" s="44" t="s">
        <v>382</v>
      </c>
      <c r="H867" s="45">
        <v>1</v>
      </c>
      <c r="I867" s="44" t="s">
        <v>383</v>
      </c>
      <c r="J867" s="46">
        <v>3611.71</v>
      </c>
    </row>
    <row r="868" spans="1:10" ht="0.95" customHeight="1" thickTop="1" x14ac:dyDescent="0.2">
      <c r="A868" s="47"/>
      <c r="B868" s="47"/>
      <c r="C868" s="47"/>
      <c r="D868" s="47"/>
      <c r="E868" s="47"/>
      <c r="F868" s="47"/>
      <c r="G868" s="47"/>
      <c r="H868" s="47"/>
      <c r="I868" s="47"/>
      <c r="J868" s="47"/>
    </row>
    <row r="869" spans="1:10" ht="18" customHeight="1" x14ac:dyDescent="0.2">
      <c r="A869" s="24" t="s">
        <v>279</v>
      </c>
      <c r="B869" s="25" t="s">
        <v>10</v>
      </c>
      <c r="C869" s="24" t="s">
        <v>11</v>
      </c>
      <c r="D869" s="24" t="s">
        <v>12</v>
      </c>
      <c r="E869" s="119" t="s">
        <v>353</v>
      </c>
      <c r="F869" s="119"/>
      <c r="G869" s="26" t="s">
        <v>13</v>
      </c>
      <c r="H869" s="25" t="s">
        <v>14</v>
      </c>
      <c r="I869" s="25" t="s">
        <v>15</v>
      </c>
      <c r="J869" s="25" t="s">
        <v>17</v>
      </c>
    </row>
    <row r="870" spans="1:10" ht="51.95" customHeight="1" x14ac:dyDescent="0.2">
      <c r="A870" s="27" t="s">
        <v>354</v>
      </c>
      <c r="B870" s="28" t="s">
        <v>280</v>
      </c>
      <c r="C870" s="27" t="s">
        <v>23</v>
      </c>
      <c r="D870" s="27" t="s">
        <v>281</v>
      </c>
      <c r="E870" s="120" t="s">
        <v>739</v>
      </c>
      <c r="F870" s="120"/>
      <c r="G870" s="29" t="s">
        <v>42</v>
      </c>
      <c r="H870" s="30">
        <v>1</v>
      </c>
      <c r="I870" s="31">
        <v>4189.03</v>
      </c>
      <c r="J870" s="31">
        <v>4189.03</v>
      </c>
    </row>
    <row r="871" spans="1:10" ht="39" customHeight="1" x14ac:dyDescent="0.2">
      <c r="A871" s="32" t="s">
        <v>356</v>
      </c>
      <c r="B871" s="33" t="s">
        <v>852</v>
      </c>
      <c r="C871" s="32" t="s">
        <v>23</v>
      </c>
      <c r="D871" s="32" t="s">
        <v>853</v>
      </c>
      <c r="E871" s="121" t="s">
        <v>432</v>
      </c>
      <c r="F871" s="121"/>
      <c r="G871" s="34" t="s">
        <v>53</v>
      </c>
      <c r="H871" s="35">
        <v>0.37330000000000002</v>
      </c>
      <c r="I871" s="36">
        <v>361.92</v>
      </c>
      <c r="J871" s="36">
        <v>135.1</v>
      </c>
    </row>
    <row r="872" spans="1:10" ht="65.099999999999994" customHeight="1" x14ac:dyDescent="0.2">
      <c r="A872" s="32" t="s">
        <v>356</v>
      </c>
      <c r="B872" s="33" t="s">
        <v>832</v>
      </c>
      <c r="C872" s="32" t="s">
        <v>23</v>
      </c>
      <c r="D872" s="32" t="s">
        <v>833</v>
      </c>
      <c r="E872" s="121" t="s">
        <v>389</v>
      </c>
      <c r="F872" s="121"/>
      <c r="G872" s="34" t="s">
        <v>390</v>
      </c>
      <c r="H872" s="35">
        <v>0.80110000000000003</v>
      </c>
      <c r="I872" s="36">
        <v>155.41999999999999</v>
      </c>
      <c r="J872" s="36">
        <v>124.5</v>
      </c>
    </row>
    <row r="873" spans="1:10" ht="65.099999999999994" customHeight="1" x14ac:dyDescent="0.2">
      <c r="A873" s="32" t="s">
        <v>356</v>
      </c>
      <c r="B873" s="33" t="s">
        <v>834</v>
      </c>
      <c r="C873" s="32" t="s">
        <v>23</v>
      </c>
      <c r="D873" s="32" t="s">
        <v>835</v>
      </c>
      <c r="E873" s="121" t="s">
        <v>389</v>
      </c>
      <c r="F873" s="121"/>
      <c r="G873" s="34" t="s">
        <v>393</v>
      </c>
      <c r="H873" s="35">
        <v>1.6325000000000001</v>
      </c>
      <c r="I873" s="36">
        <v>62.76</v>
      </c>
      <c r="J873" s="36">
        <v>102.45</v>
      </c>
    </row>
    <row r="874" spans="1:10" ht="24" customHeight="1" x14ac:dyDescent="0.2">
      <c r="A874" s="32" t="s">
        <v>356</v>
      </c>
      <c r="B874" s="33" t="s">
        <v>447</v>
      </c>
      <c r="C874" s="32" t="s">
        <v>23</v>
      </c>
      <c r="D874" s="32" t="s">
        <v>448</v>
      </c>
      <c r="E874" s="121" t="s">
        <v>362</v>
      </c>
      <c r="F874" s="121"/>
      <c r="G874" s="34" t="s">
        <v>363</v>
      </c>
      <c r="H874" s="35">
        <v>1.9926999999999999</v>
      </c>
      <c r="I874" s="36">
        <v>25.57</v>
      </c>
      <c r="J874" s="36">
        <v>50.95</v>
      </c>
    </row>
    <row r="875" spans="1:10" ht="24" customHeight="1" x14ac:dyDescent="0.2">
      <c r="A875" s="32" t="s">
        <v>356</v>
      </c>
      <c r="B875" s="33" t="s">
        <v>364</v>
      </c>
      <c r="C875" s="32" t="s">
        <v>23</v>
      </c>
      <c r="D875" s="32" t="s">
        <v>365</v>
      </c>
      <c r="E875" s="121" t="s">
        <v>362</v>
      </c>
      <c r="F875" s="121"/>
      <c r="G875" s="34" t="s">
        <v>363</v>
      </c>
      <c r="H875" s="35">
        <v>1.5657000000000001</v>
      </c>
      <c r="I875" s="36">
        <v>20.57</v>
      </c>
      <c r="J875" s="36">
        <v>32.200000000000003</v>
      </c>
    </row>
    <row r="876" spans="1:10" ht="39" customHeight="1" x14ac:dyDescent="0.2">
      <c r="A876" s="32" t="s">
        <v>356</v>
      </c>
      <c r="B876" s="33" t="s">
        <v>854</v>
      </c>
      <c r="C876" s="32" t="s">
        <v>23</v>
      </c>
      <c r="D876" s="32" t="s">
        <v>855</v>
      </c>
      <c r="E876" s="121" t="s">
        <v>362</v>
      </c>
      <c r="F876" s="121"/>
      <c r="G876" s="34" t="s">
        <v>53</v>
      </c>
      <c r="H876" s="35">
        <v>6.1600000000000002E-2</v>
      </c>
      <c r="I876" s="36">
        <v>779.3</v>
      </c>
      <c r="J876" s="36">
        <v>48</v>
      </c>
    </row>
    <row r="877" spans="1:10" ht="39" customHeight="1" x14ac:dyDescent="0.2">
      <c r="A877" s="32" t="s">
        <v>356</v>
      </c>
      <c r="B877" s="33" t="s">
        <v>856</v>
      </c>
      <c r="C877" s="32" t="s">
        <v>23</v>
      </c>
      <c r="D877" s="32" t="s">
        <v>857</v>
      </c>
      <c r="E877" s="121" t="s">
        <v>396</v>
      </c>
      <c r="F877" s="121"/>
      <c r="G877" s="34" t="s">
        <v>53</v>
      </c>
      <c r="H877" s="35">
        <v>1.54E-2</v>
      </c>
      <c r="I877" s="36">
        <v>3996.63</v>
      </c>
      <c r="J877" s="36">
        <v>61.54</v>
      </c>
    </row>
    <row r="878" spans="1:10" ht="39" customHeight="1" x14ac:dyDescent="0.2">
      <c r="A878" s="32" t="s">
        <v>356</v>
      </c>
      <c r="B878" s="33" t="s">
        <v>862</v>
      </c>
      <c r="C878" s="32" t="s">
        <v>23</v>
      </c>
      <c r="D878" s="32" t="s">
        <v>863</v>
      </c>
      <c r="E878" s="121" t="s">
        <v>396</v>
      </c>
      <c r="F878" s="121"/>
      <c r="G878" s="34" t="s">
        <v>53</v>
      </c>
      <c r="H878" s="35">
        <v>0.34860000000000002</v>
      </c>
      <c r="I878" s="36">
        <v>2283.35</v>
      </c>
      <c r="J878" s="36">
        <v>795.97</v>
      </c>
    </row>
    <row r="879" spans="1:10" ht="26.1" customHeight="1" x14ac:dyDescent="0.2">
      <c r="A879" s="37" t="s">
        <v>366</v>
      </c>
      <c r="B879" s="38" t="s">
        <v>848</v>
      </c>
      <c r="C879" s="37" t="s">
        <v>23</v>
      </c>
      <c r="D879" s="37" t="s">
        <v>849</v>
      </c>
      <c r="E879" s="117" t="s">
        <v>369</v>
      </c>
      <c r="F879" s="117"/>
      <c r="G879" s="39" t="s">
        <v>53</v>
      </c>
      <c r="H879" s="40">
        <v>2.1375000000000002</v>
      </c>
      <c r="I879" s="41">
        <v>264.14999999999998</v>
      </c>
      <c r="J879" s="41">
        <v>564.62</v>
      </c>
    </row>
    <row r="880" spans="1:10" ht="39" customHeight="1" x14ac:dyDescent="0.2">
      <c r="A880" s="37" t="s">
        <v>366</v>
      </c>
      <c r="B880" s="38" t="s">
        <v>864</v>
      </c>
      <c r="C880" s="37" t="s">
        <v>23</v>
      </c>
      <c r="D880" s="37" t="s">
        <v>865</v>
      </c>
      <c r="E880" s="117" t="s">
        <v>369</v>
      </c>
      <c r="F880" s="117"/>
      <c r="G880" s="39" t="s">
        <v>42</v>
      </c>
      <c r="H880" s="40">
        <v>1</v>
      </c>
      <c r="I880" s="41">
        <v>124.65</v>
      </c>
      <c r="J880" s="41">
        <v>124.65</v>
      </c>
    </row>
    <row r="881" spans="1:10" ht="39" customHeight="1" x14ac:dyDescent="0.2">
      <c r="A881" s="37" t="s">
        <v>366</v>
      </c>
      <c r="B881" s="38" t="s">
        <v>866</v>
      </c>
      <c r="C881" s="37" t="s">
        <v>23</v>
      </c>
      <c r="D881" s="37" t="s">
        <v>867</v>
      </c>
      <c r="E881" s="117" t="s">
        <v>369</v>
      </c>
      <c r="F881" s="117"/>
      <c r="G881" s="39" t="s">
        <v>42</v>
      </c>
      <c r="H881" s="40">
        <v>3</v>
      </c>
      <c r="I881" s="41">
        <v>716.35</v>
      </c>
      <c r="J881" s="41">
        <v>2149.0500000000002</v>
      </c>
    </row>
    <row r="882" spans="1:10" x14ac:dyDescent="0.2">
      <c r="A882" s="42"/>
      <c r="B882" s="42"/>
      <c r="C882" s="42"/>
      <c r="D882" s="42"/>
      <c r="E882" s="42" t="s">
        <v>377</v>
      </c>
      <c r="F882" s="43">
        <v>300.63</v>
      </c>
      <c r="G882" s="42" t="s">
        <v>378</v>
      </c>
      <c r="H882" s="43">
        <v>0</v>
      </c>
      <c r="I882" s="42" t="s">
        <v>379</v>
      </c>
      <c r="J882" s="43">
        <v>300.63</v>
      </c>
    </row>
    <row r="883" spans="1:10" x14ac:dyDescent="0.2">
      <c r="A883" s="42"/>
      <c r="B883" s="42"/>
      <c r="C883" s="42"/>
      <c r="D883" s="42"/>
      <c r="E883" s="42" t="s">
        <v>380</v>
      </c>
      <c r="F883" s="43">
        <v>1132.29</v>
      </c>
      <c r="G883" s="42"/>
      <c r="H883" s="118" t="s">
        <v>381</v>
      </c>
      <c r="I883" s="118"/>
      <c r="J883" s="43">
        <v>5321.32</v>
      </c>
    </row>
    <row r="884" spans="1:10" ht="50.1" customHeight="1" thickBot="1" x14ac:dyDescent="0.25">
      <c r="A884" s="44"/>
      <c r="B884" s="44"/>
      <c r="C884" s="44"/>
      <c r="D884" s="44"/>
      <c r="E884" s="44"/>
      <c r="F884" s="44"/>
      <c r="G884" s="44" t="s">
        <v>382</v>
      </c>
      <c r="H884" s="45">
        <v>1</v>
      </c>
      <c r="I884" s="44" t="s">
        <v>383</v>
      </c>
      <c r="J884" s="46">
        <v>5321.32</v>
      </c>
    </row>
    <row r="885" spans="1:10" ht="0.95" customHeight="1" thickTop="1" x14ac:dyDescent="0.2">
      <c r="A885" s="47"/>
      <c r="B885" s="47"/>
      <c r="C885" s="47"/>
      <c r="D885" s="47"/>
      <c r="E885" s="47"/>
      <c r="F885" s="47"/>
      <c r="G885" s="47"/>
      <c r="H885" s="47"/>
      <c r="I885" s="47"/>
      <c r="J885" s="47"/>
    </row>
    <row r="886" spans="1:10" ht="24" customHeight="1" x14ac:dyDescent="0.2">
      <c r="A886" s="21" t="s">
        <v>282</v>
      </c>
      <c r="B886" s="21"/>
      <c r="C886" s="21"/>
      <c r="D886" s="21" t="s">
        <v>283</v>
      </c>
      <c r="E886" s="21"/>
      <c r="F886" s="122"/>
      <c r="G886" s="122"/>
      <c r="H886" s="22"/>
      <c r="I886" s="21"/>
      <c r="J886" s="23">
        <v>102850.61</v>
      </c>
    </row>
    <row r="887" spans="1:10" ht="18" customHeight="1" x14ac:dyDescent="0.2">
      <c r="A887" s="24" t="s">
        <v>284</v>
      </c>
      <c r="B887" s="25" t="s">
        <v>10</v>
      </c>
      <c r="C887" s="24" t="s">
        <v>11</v>
      </c>
      <c r="D887" s="24" t="s">
        <v>12</v>
      </c>
      <c r="E887" s="119" t="s">
        <v>353</v>
      </c>
      <c r="F887" s="119"/>
      <c r="G887" s="26" t="s">
        <v>13</v>
      </c>
      <c r="H887" s="25" t="s">
        <v>14</v>
      </c>
      <c r="I887" s="25" t="s">
        <v>15</v>
      </c>
      <c r="J887" s="25" t="s">
        <v>17</v>
      </c>
    </row>
    <row r="888" spans="1:10" ht="24" customHeight="1" x14ac:dyDescent="0.2">
      <c r="A888" s="27" t="s">
        <v>354</v>
      </c>
      <c r="B888" s="28" t="s">
        <v>285</v>
      </c>
      <c r="C888" s="27" t="s">
        <v>56</v>
      </c>
      <c r="D888" s="27" t="s">
        <v>286</v>
      </c>
      <c r="E888" s="120" t="s">
        <v>433</v>
      </c>
      <c r="F888" s="120"/>
      <c r="G888" s="29" t="s">
        <v>25</v>
      </c>
      <c r="H888" s="30">
        <v>1</v>
      </c>
      <c r="I888" s="31">
        <v>80.98</v>
      </c>
      <c r="J888" s="31">
        <v>80.98</v>
      </c>
    </row>
    <row r="889" spans="1:10" ht="24" customHeight="1" x14ac:dyDescent="0.2">
      <c r="A889" s="32" t="s">
        <v>356</v>
      </c>
      <c r="B889" s="33" t="s">
        <v>591</v>
      </c>
      <c r="C889" s="32" t="s">
        <v>56</v>
      </c>
      <c r="D889" s="32" t="s">
        <v>592</v>
      </c>
      <c r="E889" s="121" t="s">
        <v>433</v>
      </c>
      <c r="F889" s="121"/>
      <c r="G889" s="34" t="s">
        <v>435</v>
      </c>
      <c r="H889" s="35">
        <v>0.7</v>
      </c>
      <c r="I889" s="36">
        <v>24.16</v>
      </c>
      <c r="J889" s="36">
        <v>16.91</v>
      </c>
    </row>
    <row r="890" spans="1:10" ht="24" customHeight="1" x14ac:dyDescent="0.2">
      <c r="A890" s="32" t="s">
        <v>356</v>
      </c>
      <c r="B890" s="33" t="s">
        <v>434</v>
      </c>
      <c r="C890" s="32" t="s">
        <v>56</v>
      </c>
      <c r="D890" s="32" t="s">
        <v>365</v>
      </c>
      <c r="E890" s="121" t="s">
        <v>433</v>
      </c>
      <c r="F890" s="121"/>
      <c r="G890" s="34" t="s">
        <v>435</v>
      </c>
      <c r="H890" s="35">
        <v>0.7</v>
      </c>
      <c r="I890" s="36">
        <v>20.54</v>
      </c>
      <c r="J890" s="36">
        <v>14.37</v>
      </c>
    </row>
    <row r="891" spans="1:10" ht="24" customHeight="1" x14ac:dyDescent="0.2">
      <c r="A891" s="37" t="s">
        <v>366</v>
      </c>
      <c r="B891" s="38" t="s">
        <v>868</v>
      </c>
      <c r="C891" s="37" t="s">
        <v>56</v>
      </c>
      <c r="D891" s="37" t="s">
        <v>869</v>
      </c>
      <c r="E891" s="117" t="s">
        <v>369</v>
      </c>
      <c r="F891" s="117"/>
      <c r="G891" s="39" t="s">
        <v>25</v>
      </c>
      <c r="H891" s="40">
        <v>1</v>
      </c>
      <c r="I891" s="41">
        <v>26.4</v>
      </c>
      <c r="J891" s="41">
        <v>26.4</v>
      </c>
    </row>
    <row r="892" spans="1:10" ht="24" customHeight="1" x14ac:dyDescent="0.2">
      <c r="A892" s="37" t="s">
        <v>366</v>
      </c>
      <c r="B892" s="38" t="s">
        <v>870</v>
      </c>
      <c r="C892" s="37" t="s">
        <v>56</v>
      </c>
      <c r="D892" s="37" t="s">
        <v>871</v>
      </c>
      <c r="E892" s="117" t="s">
        <v>369</v>
      </c>
      <c r="F892" s="117"/>
      <c r="G892" s="39" t="s">
        <v>25</v>
      </c>
      <c r="H892" s="40">
        <v>1</v>
      </c>
      <c r="I892" s="41">
        <v>23.3</v>
      </c>
      <c r="J892" s="41">
        <v>23.3</v>
      </c>
    </row>
    <row r="893" spans="1:10" x14ac:dyDescent="0.2">
      <c r="A893" s="42"/>
      <c r="B893" s="42"/>
      <c r="C893" s="42"/>
      <c r="D893" s="42"/>
      <c r="E893" s="42" t="s">
        <v>377</v>
      </c>
      <c r="F893" s="43">
        <v>21.12</v>
      </c>
      <c r="G893" s="42" t="s">
        <v>378</v>
      </c>
      <c r="H893" s="43">
        <v>0</v>
      </c>
      <c r="I893" s="42" t="s">
        <v>379</v>
      </c>
      <c r="J893" s="43">
        <v>21.12</v>
      </c>
    </row>
    <row r="894" spans="1:10" x14ac:dyDescent="0.2">
      <c r="A894" s="42"/>
      <c r="B894" s="42"/>
      <c r="C894" s="42"/>
      <c r="D894" s="42"/>
      <c r="E894" s="42" t="s">
        <v>380</v>
      </c>
      <c r="F894" s="43">
        <v>21.88</v>
      </c>
      <c r="G894" s="42"/>
      <c r="H894" s="118" t="s">
        <v>381</v>
      </c>
      <c r="I894" s="118"/>
      <c r="J894" s="43">
        <v>102.86</v>
      </c>
    </row>
    <row r="895" spans="1:10" ht="50.1" customHeight="1" thickBot="1" x14ac:dyDescent="0.25">
      <c r="A895" s="44"/>
      <c r="B895" s="44"/>
      <c r="C895" s="44"/>
      <c r="D895" s="44"/>
      <c r="E895" s="44"/>
      <c r="F895" s="44"/>
      <c r="G895" s="44" t="s">
        <v>382</v>
      </c>
      <c r="H895" s="45">
        <v>132.91999999999999</v>
      </c>
      <c r="I895" s="44" t="s">
        <v>383</v>
      </c>
      <c r="J895" s="46">
        <v>13672.15</v>
      </c>
    </row>
    <row r="896" spans="1:10" ht="0.95" customHeight="1" thickTop="1" x14ac:dyDescent="0.2">
      <c r="A896" s="47"/>
      <c r="B896" s="47"/>
      <c r="C896" s="47"/>
      <c r="D896" s="47"/>
      <c r="E896" s="47"/>
      <c r="F896" s="47"/>
      <c r="G896" s="47"/>
      <c r="H896" s="47"/>
      <c r="I896" s="47"/>
      <c r="J896" s="47"/>
    </row>
    <row r="897" spans="1:10" ht="18" customHeight="1" x14ac:dyDescent="0.2">
      <c r="A897" s="24" t="s">
        <v>287</v>
      </c>
      <c r="B897" s="25" t="s">
        <v>10</v>
      </c>
      <c r="C897" s="24" t="s">
        <v>11</v>
      </c>
      <c r="D897" s="24" t="s">
        <v>12</v>
      </c>
      <c r="E897" s="119" t="s">
        <v>353</v>
      </c>
      <c r="F897" s="119"/>
      <c r="G897" s="26" t="s">
        <v>13</v>
      </c>
      <c r="H897" s="25" t="s">
        <v>14</v>
      </c>
      <c r="I897" s="25" t="s">
        <v>15</v>
      </c>
      <c r="J897" s="25" t="s">
        <v>17</v>
      </c>
    </row>
    <row r="898" spans="1:10" ht="24" customHeight="1" x14ac:dyDescent="0.2">
      <c r="A898" s="27" t="s">
        <v>354</v>
      </c>
      <c r="B898" s="28" t="s">
        <v>288</v>
      </c>
      <c r="C898" s="27" t="s">
        <v>56</v>
      </c>
      <c r="D898" s="27" t="s">
        <v>289</v>
      </c>
      <c r="E898" s="120" t="s">
        <v>433</v>
      </c>
      <c r="F898" s="120"/>
      <c r="G898" s="29" t="s">
        <v>25</v>
      </c>
      <c r="H898" s="30">
        <v>1</v>
      </c>
      <c r="I898" s="31">
        <v>117.53</v>
      </c>
      <c r="J898" s="31">
        <v>117.53</v>
      </c>
    </row>
    <row r="899" spans="1:10" ht="24" customHeight="1" x14ac:dyDescent="0.2">
      <c r="A899" s="32" t="s">
        <v>356</v>
      </c>
      <c r="B899" s="33" t="s">
        <v>591</v>
      </c>
      <c r="C899" s="32" t="s">
        <v>56</v>
      </c>
      <c r="D899" s="32" t="s">
        <v>592</v>
      </c>
      <c r="E899" s="121" t="s">
        <v>433</v>
      </c>
      <c r="F899" s="121"/>
      <c r="G899" s="34" t="s">
        <v>435</v>
      </c>
      <c r="H899" s="35">
        <v>0.8</v>
      </c>
      <c r="I899" s="36">
        <v>24.16</v>
      </c>
      <c r="J899" s="36">
        <v>19.32</v>
      </c>
    </row>
    <row r="900" spans="1:10" ht="24" customHeight="1" x14ac:dyDescent="0.2">
      <c r="A900" s="32" t="s">
        <v>356</v>
      </c>
      <c r="B900" s="33" t="s">
        <v>434</v>
      </c>
      <c r="C900" s="32" t="s">
        <v>56</v>
      </c>
      <c r="D900" s="32" t="s">
        <v>365</v>
      </c>
      <c r="E900" s="121" t="s">
        <v>433</v>
      </c>
      <c r="F900" s="121"/>
      <c r="G900" s="34" t="s">
        <v>435</v>
      </c>
      <c r="H900" s="35">
        <v>0.4</v>
      </c>
      <c r="I900" s="36">
        <v>20.54</v>
      </c>
      <c r="J900" s="36">
        <v>8.2100000000000009</v>
      </c>
    </row>
    <row r="901" spans="1:10" ht="24" customHeight="1" x14ac:dyDescent="0.2">
      <c r="A901" s="37" t="s">
        <v>366</v>
      </c>
      <c r="B901" s="38" t="s">
        <v>872</v>
      </c>
      <c r="C901" s="37" t="s">
        <v>56</v>
      </c>
      <c r="D901" s="37" t="s">
        <v>289</v>
      </c>
      <c r="E901" s="117" t="s">
        <v>369</v>
      </c>
      <c r="F901" s="117"/>
      <c r="G901" s="39" t="s">
        <v>25</v>
      </c>
      <c r="H901" s="40">
        <v>1</v>
      </c>
      <c r="I901" s="41">
        <v>90</v>
      </c>
      <c r="J901" s="41">
        <v>90</v>
      </c>
    </row>
    <row r="902" spans="1:10" x14ac:dyDescent="0.2">
      <c r="A902" s="42"/>
      <c r="B902" s="42"/>
      <c r="C902" s="42"/>
      <c r="D902" s="42"/>
      <c r="E902" s="42" t="s">
        <v>377</v>
      </c>
      <c r="F902" s="43">
        <v>19.05</v>
      </c>
      <c r="G902" s="42" t="s">
        <v>378</v>
      </c>
      <c r="H902" s="43">
        <v>0</v>
      </c>
      <c r="I902" s="42" t="s">
        <v>379</v>
      </c>
      <c r="J902" s="43">
        <v>19.05</v>
      </c>
    </row>
    <row r="903" spans="1:10" x14ac:dyDescent="0.2">
      <c r="A903" s="42"/>
      <c r="B903" s="42"/>
      <c r="C903" s="42"/>
      <c r="D903" s="42"/>
      <c r="E903" s="42" t="s">
        <v>380</v>
      </c>
      <c r="F903" s="43">
        <v>31.76</v>
      </c>
      <c r="G903" s="42"/>
      <c r="H903" s="118" t="s">
        <v>381</v>
      </c>
      <c r="I903" s="118"/>
      <c r="J903" s="43">
        <v>149.29</v>
      </c>
    </row>
    <row r="904" spans="1:10" ht="50.1" customHeight="1" thickBot="1" x14ac:dyDescent="0.25">
      <c r="A904" s="44"/>
      <c r="B904" s="44"/>
      <c r="C904" s="44"/>
      <c r="D904" s="44"/>
      <c r="E904" s="44"/>
      <c r="F904" s="44"/>
      <c r="G904" s="44" t="s">
        <v>382</v>
      </c>
      <c r="H904" s="45">
        <v>163.6</v>
      </c>
      <c r="I904" s="44" t="s">
        <v>383</v>
      </c>
      <c r="J904" s="46">
        <v>24423.84</v>
      </c>
    </row>
    <row r="905" spans="1:10" ht="0.95" customHeight="1" thickTop="1" x14ac:dyDescent="0.2">
      <c r="A905" s="47"/>
      <c r="B905" s="47"/>
      <c r="C905" s="47"/>
      <c r="D905" s="47"/>
      <c r="E905" s="47"/>
      <c r="F905" s="47"/>
      <c r="G905" s="47"/>
      <c r="H905" s="47"/>
      <c r="I905" s="47"/>
      <c r="J905" s="47"/>
    </row>
    <row r="906" spans="1:10" ht="18" customHeight="1" x14ac:dyDescent="0.2">
      <c r="A906" s="24" t="s">
        <v>290</v>
      </c>
      <c r="B906" s="25" t="s">
        <v>10</v>
      </c>
      <c r="C906" s="24" t="s">
        <v>11</v>
      </c>
      <c r="D906" s="24" t="s">
        <v>12</v>
      </c>
      <c r="E906" s="119" t="s">
        <v>353</v>
      </c>
      <c r="F906" s="119"/>
      <c r="G906" s="26" t="s">
        <v>13</v>
      </c>
      <c r="H906" s="25" t="s">
        <v>14</v>
      </c>
      <c r="I906" s="25" t="s">
        <v>15</v>
      </c>
      <c r="J906" s="25" t="s">
        <v>17</v>
      </c>
    </row>
    <row r="907" spans="1:10" ht="39" customHeight="1" x14ac:dyDescent="0.2">
      <c r="A907" s="27" t="s">
        <v>354</v>
      </c>
      <c r="B907" s="28" t="s">
        <v>291</v>
      </c>
      <c r="C907" s="27" t="s">
        <v>23</v>
      </c>
      <c r="D907" s="27" t="s">
        <v>292</v>
      </c>
      <c r="E907" s="120" t="s">
        <v>873</v>
      </c>
      <c r="F907" s="120"/>
      <c r="G907" s="29" t="s">
        <v>25</v>
      </c>
      <c r="H907" s="30">
        <v>1</v>
      </c>
      <c r="I907" s="31">
        <v>48.04</v>
      </c>
      <c r="J907" s="31">
        <v>48.04</v>
      </c>
    </row>
    <row r="908" spans="1:10" ht="26.1" customHeight="1" x14ac:dyDescent="0.2">
      <c r="A908" s="32" t="s">
        <v>356</v>
      </c>
      <c r="B908" s="33" t="s">
        <v>874</v>
      </c>
      <c r="C908" s="32" t="s">
        <v>23</v>
      </c>
      <c r="D908" s="32" t="s">
        <v>875</v>
      </c>
      <c r="E908" s="121" t="s">
        <v>362</v>
      </c>
      <c r="F908" s="121"/>
      <c r="G908" s="34" t="s">
        <v>363</v>
      </c>
      <c r="H908" s="35">
        <v>0.189</v>
      </c>
      <c r="I908" s="36">
        <v>21.49</v>
      </c>
      <c r="J908" s="36">
        <v>4.0599999999999996</v>
      </c>
    </row>
    <row r="909" spans="1:10" ht="24" customHeight="1" x14ac:dyDescent="0.2">
      <c r="A909" s="32" t="s">
        <v>356</v>
      </c>
      <c r="B909" s="33" t="s">
        <v>364</v>
      </c>
      <c r="C909" s="32" t="s">
        <v>23</v>
      </c>
      <c r="D909" s="32" t="s">
        <v>365</v>
      </c>
      <c r="E909" s="121" t="s">
        <v>362</v>
      </c>
      <c r="F909" s="121"/>
      <c r="G909" s="34" t="s">
        <v>363</v>
      </c>
      <c r="H909" s="35">
        <v>0.10199999999999999</v>
      </c>
      <c r="I909" s="36">
        <v>20.57</v>
      </c>
      <c r="J909" s="36">
        <v>2.09</v>
      </c>
    </row>
    <row r="910" spans="1:10" ht="39" customHeight="1" x14ac:dyDescent="0.2">
      <c r="A910" s="32" t="s">
        <v>356</v>
      </c>
      <c r="B910" s="33" t="s">
        <v>876</v>
      </c>
      <c r="C910" s="32" t="s">
        <v>23</v>
      </c>
      <c r="D910" s="32" t="s">
        <v>877</v>
      </c>
      <c r="E910" s="121" t="s">
        <v>389</v>
      </c>
      <c r="F910" s="121"/>
      <c r="G910" s="34" t="s">
        <v>390</v>
      </c>
      <c r="H910" s="35">
        <v>7.1999999999999998E-3</v>
      </c>
      <c r="I910" s="36">
        <v>23.33</v>
      </c>
      <c r="J910" s="36">
        <v>0.16</v>
      </c>
    </row>
    <row r="911" spans="1:10" ht="39" customHeight="1" x14ac:dyDescent="0.2">
      <c r="A911" s="32" t="s">
        <v>356</v>
      </c>
      <c r="B911" s="33" t="s">
        <v>878</v>
      </c>
      <c r="C911" s="32" t="s">
        <v>23</v>
      </c>
      <c r="D911" s="32" t="s">
        <v>879</v>
      </c>
      <c r="E911" s="121" t="s">
        <v>389</v>
      </c>
      <c r="F911" s="121"/>
      <c r="G911" s="34" t="s">
        <v>393</v>
      </c>
      <c r="H911" s="35">
        <v>0.01</v>
      </c>
      <c r="I911" s="36">
        <v>22.07</v>
      </c>
      <c r="J911" s="36">
        <v>0.22</v>
      </c>
    </row>
    <row r="912" spans="1:10" ht="26.1" customHeight="1" x14ac:dyDescent="0.2">
      <c r="A912" s="37" t="s">
        <v>366</v>
      </c>
      <c r="B912" s="38" t="s">
        <v>880</v>
      </c>
      <c r="C912" s="37" t="s">
        <v>23</v>
      </c>
      <c r="D912" s="37" t="s">
        <v>881</v>
      </c>
      <c r="E912" s="117" t="s">
        <v>369</v>
      </c>
      <c r="F912" s="117"/>
      <c r="G912" s="39" t="s">
        <v>514</v>
      </c>
      <c r="H912" s="40">
        <v>7.0000000000000001E-3</v>
      </c>
      <c r="I912" s="41">
        <v>205.62</v>
      </c>
      <c r="J912" s="41">
        <v>1.43</v>
      </c>
    </row>
    <row r="913" spans="1:10" ht="39" customHeight="1" x14ac:dyDescent="0.2">
      <c r="A913" s="37" t="s">
        <v>366</v>
      </c>
      <c r="B913" s="38" t="s">
        <v>882</v>
      </c>
      <c r="C913" s="37" t="s">
        <v>23</v>
      </c>
      <c r="D913" s="37" t="s">
        <v>883</v>
      </c>
      <c r="E913" s="117" t="s">
        <v>369</v>
      </c>
      <c r="F913" s="117"/>
      <c r="G913" s="39" t="s">
        <v>374</v>
      </c>
      <c r="H913" s="40">
        <v>4.6289999999999996</v>
      </c>
      <c r="I913" s="41">
        <v>8.66</v>
      </c>
      <c r="J913" s="41">
        <v>40.08</v>
      </c>
    </row>
    <row r="914" spans="1:10" x14ac:dyDescent="0.2">
      <c r="A914" s="42"/>
      <c r="B914" s="42"/>
      <c r="C914" s="42"/>
      <c r="D914" s="42"/>
      <c r="E914" s="42" t="s">
        <v>377</v>
      </c>
      <c r="F914" s="43">
        <v>4.33</v>
      </c>
      <c r="G914" s="42" t="s">
        <v>378</v>
      </c>
      <c r="H914" s="43">
        <v>0</v>
      </c>
      <c r="I914" s="42" t="s">
        <v>379</v>
      </c>
      <c r="J914" s="43">
        <v>4.33</v>
      </c>
    </row>
    <row r="915" spans="1:10" x14ac:dyDescent="0.2">
      <c r="A915" s="42"/>
      <c r="B915" s="42"/>
      <c r="C915" s="42"/>
      <c r="D915" s="42"/>
      <c r="E915" s="42" t="s">
        <v>380</v>
      </c>
      <c r="F915" s="43">
        <v>12.98</v>
      </c>
      <c r="G915" s="42"/>
      <c r="H915" s="118" t="s">
        <v>381</v>
      </c>
      <c r="I915" s="118"/>
      <c r="J915" s="43">
        <v>61.02</v>
      </c>
    </row>
    <row r="916" spans="1:10" ht="50.1" customHeight="1" thickBot="1" x14ac:dyDescent="0.25">
      <c r="A916" s="44"/>
      <c r="B916" s="44"/>
      <c r="C916" s="44"/>
      <c r="D916" s="44"/>
      <c r="E916" s="44"/>
      <c r="F916" s="44"/>
      <c r="G916" s="44" t="s">
        <v>382</v>
      </c>
      <c r="H916" s="45">
        <v>296.52</v>
      </c>
      <c r="I916" s="44" t="s">
        <v>383</v>
      </c>
      <c r="J916" s="46">
        <v>18093.650000000001</v>
      </c>
    </row>
    <row r="917" spans="1:10" ht="0.95" customHeight="1" thickTop="1" x14ac:dyDescent="0.2">
      <c r="A917" s="47"/>
      <c r="B917" s="47"/>
      <c r="C917" s="47"/>
      <c r="D917" s="47"/>
      <c r="E917" s="47"/>
      <c r="F917" s="47"/>
      <c r="G917" s="47"/>
      <c r="H917" s="47"/>
      <c r="I917" s="47"/>
      <c r="J917" s="47"/>
    </row>
    <row r="918" spans="1:10" ht="18" customHeight="1" x14ac:dyDescent="0.2">
      <c r="A918" s="24" t="s">
        <v>293</v>
      </c>
      <c r="B918" s="25" t="s">
        <v>10</v>
      </c>
      <c r="C918" s="24" t="s">
        <v>11</v>
      </c>
      <c r="D918" s="24" t="s">
        <v>12</v>
      </c>
      <c r="E918" s="119" t="s">
        <v>353</v>
      </c>
      <c r="F918" s="119"/>
      <c r="G918" s="26" t="s">
        <v>13</v>
      </c>
      <c r="H918" s="25" t="s">
        <v>14</v>
      </c>
      <c r="I918" s="25" t="s">
        <v>15</v>
      </c>
      <c r="J918" s="25" t="s">
        <v>17</v>
      </c>
    </row>
    <row r="919" spans="1:10" ht="24" customHeight="1" x14ac:dyDescent="0.2">
      <c r="A919" s="27" t="s">
        <v>354</v>
      </c>
      <c r="B919" s="28" t="s">
        <v>294</v>
      </c>
      <c r="C919" s="27" t="s">
        <v>56</v>
      </c>
      <c r="D919" s="27" t="s">
        <v>295</v>
      </c>
      <c r="E919" s="120" t="s">
        <v>433</v>
      </c>
      <c r="F919" s="120"/>
      <c r="G919" s="29" t="s">
        <v>25</v>
      </c>
      <c r="H919" s="30">
        <v>1</v>
      </c>
      <c r="I919" s="31">
        <v>80.709999999999994</v>
      </c>
      <c r="J919" s="31">
        <v>80.709999999999994</v>
      </c>
    </row>
    <row r="920" spans="1:10" ht="24" customHeight="1" x14ac:dyDescent="0.2">
      <c r="A920" s="32" t="s">
        <v>356</v>
      </c>
      <c r="B920" s="33" t="s">
        <v>434</v>
      </c>
      <c r="C920" s="32" t="s">
        <v>56</v>
      </c>
      <c r="D920" s="32" t="s">
        <v>365</v>
      </c>
      <c r="E920" s="121" t="s">
        <v>433</v>
      </c>
      <c r="F920" s="121"/>
      <c r="G920" s="34" t="s">
        <v>435</v>
      </c>
      <c r="H920" s="35">
        <v>0.24</v>
      </c>
      <c r="I920" s="36">
        <v>20.54</v>
      </c>
      <c r="J920" s="36">
        <v>4.92</v>
      </c>
    </row>
    <row r="921" spans="1:10" ht="24" customHeight="1" x14ac:dyDescent="0.2">
      <c r="A921" s="32" t="s">
        <v>356</v>
      </c>
      <c r="B921" s="33" t="s">
        <v>884</v>
      </c>
      <c r="C921" s="32" t="s">
        <v>56</v>
      </c>
      <c r="D921" s="32" t="s">
        <v>885</v>
      </c>
      <c r="E921" s="121" t="s">
        <v>433</v>
      </c>
      <c r="F921" s="121"/>
      <c r="G921" s="34" t="s">
        <v>435</v>
      </c>
      <c r="H921" s="35">
        <v>0.24</v>
      </c>
      <c r="I921" s="36">
        <v>25.21</v>
      </c>
      <c r="J921" s="36">
        <v>6.05</v>
      </c>
    </row>
    <row r="922" spans="1:10" ht="24" customHeight="1" x14ac:dyDescent="0.2">
      <c r="A922" s="37" t="s">
        <v>366</v>
      </c>
      <c r="B922" s="38" t="s">
        <v>886</v>
      </c>
      <c r="C922" s="37" t="s">
        <v>56</v>
      </c>
      <c r="D922" s="37" t="s">
        <v>887</v>
      </c>
      <c r="E922" s="117" t="s">
        <v>369</v>
      </c>
      <c r="F922" s="117"/>
      <c r="G922" s="39" t="s">
        <v>72</v>
      </c>
      <c r="H922" s="40">
        <v>0.01</v>
      </c>
      <c r="I922" s="41">
        <v>12.14</v>
      </c>
      <c r="J922" s="41">
        <v>0.12</v>
      </c>
    </row>
    <row r="923" spans="1:10" ht="24" customHeight="1" x14ac:dyDescent="0.2">
      <c r="A923" s="37" t="s">
        <v>366</v>
      </c>
      <c r="B923" s="38" t="s">
        <v>888</v>
      </c>
      <c r="C923" s="37" t="s">
        <v>56</v>
      </c>
      <c r="D923" s="37" t="s">
        <v>889</v>
      </c>
      <c r="E923" s="117" t="s">
        <v>369</v>
      </c>
      <c r="F923" s="117"/>
      <c r="G923" s="39" t="s">
        <v>192</v>
      </c>
      <c r="H923" s="40">
        <v>0.56000000000000005</v>
      </c>
      <c r="I923" s="41">
        <v>96.7</v>
      </c>
      <c r="J923" s="41">
        <v>54.15</v>
      </c>
    </row>
    <row r="924" spans="1:10" ht="24" customHeight="1" x14ac:dyDescent="0.2">
      <c r="A924" s="37" t="s">
        <v>366</v>
      </c>
      <c r="B924" s="38" t="s">
        <v>890</v>
      </c>
      <c r="C924" s="37" t="s">
        <v>56</v>
      </c>
      <c r="D924" s="37" t="s">
        <v>891</v>
      </c>
      <c r="E924" s="117" t="s">
        <v>369</v>
      </c>
      <c r="F924" s="117"/>
      <c r="G924" s="39" t="s">
        <v>192</v>
      </c>
      <c r="H924" s="40">
        <v>1.4</v>
      </c>
      <c r="I924" s="41">
        <v>6.42</v>
      </c>
      <c r="J924" s="41">
        <v>8.98</v>
      </c>
    </row>
    <row r="925" spans="1:10" ht="24" customHeight="1" x14ac:dyDescent="0.2">
      <c r="A925" s="37" t="s">
        <v>366</v>
      </c>
      <c r="B925" s="38" t="s">
        <v>892</v>
      </c>
      <c r="C925" s="37" t="s">
        <v>56</v>
      </c>
      <c r="D925" s="37" t="s">
        <v>893</v>
      </c>
      <c r="E925" s="117" t="s">
        <v>369</v>
      </c>
      <c r="F925" s="117"/>
      <c r="G925" s="39" t="s">
        <v>192</v>
      </c>
      <c r="H925" s="40">
        <v>1.4</v>
      </c>
      <c r="I925" s="41">
        <v>3.96</v>
      </c>
      <c r="J925" s="41">
        <v>5.54</v>
      </c>
    </row>
    <row r="926" spans="1:10" ht="24" customHeight="1" x14ac:dyDescent="0.2">
      <c r="A926" s="37" t="s">
        <v>366</v>
      </c>
      <c r="B926" s="38" t="s">
        <v>894</v>
      </c>
      <c r="C926" s="37" t="s">
        <v>56</v>
      </c>
      <c r="D926" s="37" t="s">
        <v>895</v>
      </c>
      <c r="E926" s="117" t="s">
        <v>369</v>
      </c>
      <c r="F926" s="117"/>
      <c r="G926" s="39" t="s">
        <v>192</v>
      </c>
      <c r="H926" s="40">
        <v>1.4</v>
      </c>
      <c r="I926" s="41">
        <v>0.68</v>
      </c>
      <c r="J926" s="41">
        <v>0.95</v>
      </c>
    </row>
    <row r="927" spans="1:10" x14ac:dyDescent="0.2">
      <c r="A927" s="42"/>
      <c r="B927" s="42"/>
      <c r="C927" s="42"/>
      <c r="D927" s="42"/>
      <c r="E927" s="42" t="s">
        <v>377</v>
      </c>
      <c r="F927" s="43">
        <v>7.24</v>
      </c>
      <c r="G927" s="42" t="s">
        <v>378</v>
      </c>
      <c r="H927" s="43">
        <v>0</v>
      </c>
      <c r="I927" s="42" t="s">
        <v>379</v>
      </c>
      <c r="J927" s="43">
        <v>7.24</v>
      </c>
    </row>
    <row r="928" spans="1:10" x14ac:dyDescent="0.2">
      <c r="A928" s="42"/>
      <c r="B928" s="42"/>
      <c r="C928" s="42"/>
      <c r="D928" s="42"/>
      <c r="E928" s="42" t="s">
        <v>380</v>
      </c>
      <c r="F928" s="43">
        <v>21.81</v>
      </c>
      <c r="G928" s="42"/>
      <c r="H928" s="118" t="s">
        <v>381</v>
      </c>
      <c r="I928" s="118"/>
      <c r="J928" s="43">
        <v>102.52</v>
      </c>
    </row>
    <row r="929" spans="1:10" ht="50.1" customHeight="1" thickBot="1" x14ac:dyDescent="0.25">
      <c r="A929" s="44"/>
      <c r="B929" s="44"/>
      <c r="C929" s="44"/>
      <c r="D929" s="44"/>
      <c r="E929" s="44"/>
      <c r="F929" s="44"/>
      <c r="G929" s="44" t="s">
        <v>382</v>
      </c>
      <c r="H929" s="45">
        <v>296.52</v>
      </c>
      <c r="I929" s="44" t="s">
        <v>383</v>
      </c>
      <c r="J929" s="46">
        <v>30399.23</v>
      </c>
    </row>
    <row r="930" spans="1:10" ht="0.95" customHeight="1" thickTop="1" x14ac:dyDescent="0.2">
      <c r="A930" s="47"/>
      <c r="B930" s="47"/>
      <c r="C930" s="47"/>
      <c r="D930" s="47"/>
      <c r="E930" s="47"/>
      <c r="F930" s="47"/>
      <c r="G930" s="47"/>
      <c r="H930" s="47"/>
      <c r="I930" s="47"/>
      <c r="J930" s="47"/>
    </row>
    <row r="931" spans="1:10" ht="18" customHeight="1" x14ac:dyDescent="0.2">
      <c r="A931" s="24" t="s">
        <v>296</v>
      </c>
      <c r="B931" s="25" t="s">
        <v>10</v>
      </c>
      <c r="C931" s="24" t="s">
        <v>11</v>
      </c>
      <c r="D931" s="24" t="s">
        <v>12</v>
      </c>
      <c r="E931" s="119" t="s">
        <v>353</v>
      </c>
      <c r="F931" s="119"/>
      <c r="G931" s="26" t="s">
        <v>13</v>
      </c>
      <c r="H931" s="25" t="s">
        <v>14</v>
      </c>
      <c r="I931" s="25" t="s">
        <v>15</v>
      </c>
      <c r="J931" s="25" t="s">
        <v>17</v>
      </c>
    </row>
    <row r="932" spans="1:10" ht="26.1" customHeight="1" x14ac:dyDescent="0.2">
      <c r="A932" s="27" t="s">
        <v>354</v>
      </c>
      <c r="B932" s="28" t="s">
        <v>297</v>
      </c>
      <c r="C932" s="27" t="s">
        <v>23</v>
      </c>
      <c r="D932" s="27" t="s">
        <v>298</v>
      </c>
      <c r="E932" s="120" t="s">
        <v>873</v>
      </c>
      <c r="F932" s="120"/>
      <c r="G932" s="29" t="s">
        <v>29</v>
      </c>
      <c r="H932" s="30">
        <v>1</v>
      </c>
      <c r="I932" s="31">
        <v>52.23</v>
      </c>
      <c r="J932" s="31">
        <v>52.23</v>
      </c>
    </row>
    <row r="933" spans="1:10" ht="24" customHeight="1" x14ac:dyDescent="0.2">
      <c r="A933" s="32" t="s">
        <v>356</v>
      </c>
      <c r="B933" s="33" t="s">
        <v>364</v>
      </c>
      <c r="C933" s="32" t="s">
        <v>23</v>
      </c>
      <c r="D933" s="32" t="s">
        <v>365</v>
      </c>
      <c r="E933" s="121" t="s">
        <v>362</v>
      </c>
      <c r="F933" s="121"/>
      <c r="G933" s="34" t="s">
        <v>363</v>
      </c>
      <c r="H933" s="35">
        <v>0.20699999999999999</v>
      </c>
      <c r="I933" s="36">
        <v>20.57</v>
      </c>
      <c r="J933" s="36">
        <v>4.25</v>
      </c>
    </row>
    <row r="934" spans="1:10" ht="24" customHeight="1" x14ac:dyDescent="0.2">
      <c r="A934" s="32" t="s">
        <v>356</v>
      </c>
      <c r="B934" s="33" t="s">
        <v>896</v>
      </c>
      <c r="C934" s="32" t="s">
        <v>23</v>
      </c>
      <c r="D934" s="32" t="s">
        <v>885</v>
      </c>
      <c r="E934" s="121" t="s">
        <v>362</v>
      </c>
      <c r="F934" s="121"/>
      <c r="G934" s="34" t="s">
        <v>363</v>
      </c>
      <c r="H934" s="35">
        <v>0.112</v>
      </c>
      <c r="I934" s="36">
        <v>25.01</v>
      </c>
      <c r="J934" s="36">
        <v>2.8</v>
      </c>
    </row>
    <row r="935" spans="1:10" ht="39" customHeight="1" x14ac:dyDescent="0.2">
      <c r="A935" s="32" t="s">
        <v>356</v>
      </c>
      <c r="B935" s="33" t="s">
        <v>876</v>
      </c>
      <c r="C935" s="32" t="s">
        <v>23</v>
      </c>
      <c r="D935" s="32" t="s">
        <v>877</v>
      </c>
      <c r="E935" s="121" t="s">
        <v>389</v>
      </c>
      <c r="F935" s="121"/>
      <c r="G935" s="34" t="s">
        <v>390</v>
      </c>
      <c r="H935" s="35">
        <v>1.32E-2</v>
      </c>
      <c r="I935" s="36">
        <v>23.33</v>
      </c>
      <c r="J935" s="36">
        <v>0.3</v>
      </c>
    </row>
    <row r="936" spans="1:10" ht="39" customHeight="1" x14ac:dyDescent="0.2">
      <c r="A936" s="32" t="s">
        <v>356</v>
      </c>
      <c r="B936" s="33" t="s">
        <v>878</v>
      </c>
      <c r="C936" s="32" t="s">
        <v>23</v>
      </c>
      <c r="D936" s="32" t="s">
        <v>879</v>
      </c>
      <c r="E936" s="121" t="s">
        <v>389</v>
      </c>
      <c r="F936" s="121"/>
      <c r="G936" s="34" t="s">
        <v>393</v>
      </c>
      <c r="H936" s="35">
        <v>1.83E-2</v>
      </c>
      <c r="I936" s="36">
        <v>22.07</v>
      </c>
      <c r="J936" s="36">
        <v>0.4</v>
      </c>
    </row>
    <row r="937" spans="1:10" ht="26.1" customHeight="1" x14ac:dyDescent="0.2">
      <c r="A937" s="37" t="s">
        <v>366</v>
      </c>
      <c r="B937" s="38" t="s">
        <v>897</v>
      </c>
      <c r="C937" s="37" t="s">
        <v>23</v>
      </c>
      <c r="D937" s="37" t="s">
        <v>898</v>
      </c>
      <c r="E937" s="117" t="s">
        <v>369</v>
      </c>
      <c r="F937" s="117"/>
      <c r="G937" s="39" t="s">
        <v>899</v>
      </c>
      <c r="H937" s="40">
        <v>0.19800000000000001</v>
      </c>
      <c r="I937" s="41">
        <v>42.3</v>
      </c>
      <c r="J937" s="41">
        <v>8.3699999999999992</v>
      </c>
    </row>
    <row r="938" spans="1:10" ht="26.1" customHeight="1" x14ac:dyDescent="0.2">
      <c r="A938" s="37" t="s">
        <v>366</v>
      </c>
      <c r="B938" s="38" t="s">
        <v>418</v>
      </c>
      <c r="C938" s="37" t="s">
        <v>23</v>
      </c>
      <c r="D938" s="37" t="s">
        <v>419</v>
      </c>
      <c r="E938" s="117" t="s">
        <v>369</v>
      </c>
      <c r="F938" s="117"/>
      <c r="G938" s="39" t="s">
        <v>374</v>
      </c>
      <c r="H938" s="40">
        <v>6.0000000000000001E-3</v>
      </c>
      <c r="I938" s="41">
        <v>17.399999999999999</v>
      </c>
      <c r="J938" s="41">
        <v>0.1</v>
      </c>
    </row>
    <row r="939" spans="1:10" ht="26.1" customHeight="1" x14ac:dyDescent="0.2">
      <c r="A939" s="37" t="s">
        <v>366</v>
      </c>
      <c r="B939" s="38" t="s">
        <v>900</v>
      </c>
      <c r="C939" s="37" t="s">
        <v>23</v>
      </c>
      <c r="D939" s="37" t="s">
        <v>901</v>
      </c>
      <c r="E939" s="117" t="s">
        <v>369</v>
      </c>
      <c r="F939" s="117"/>
      <c r="G939" s="39" t="s">
        <v>374</v>
      </c>
      <c r="H939" s="40">
        <v>1.1999999999999999E-3</v>
      </c>
      <c r="I939" s="41">
        <v>67.14</v>
      </c>
      <c r="J939" s="41">
        <v>0.08</v>
      </c>
    </row>
    <row r="940" spans="1:10" ht="24" customHeight="1" x14ac:dyDescent="0.2">
      <c r="A940" s="37" t="s">
        <v>366</v>
      </c>
      <c r="B940" s="38" t="s">
        <v>902</v>
      </c>
      <c r="C940" s="37" t="s">
        <v>23</v>
      </c>
      <c r="D940" s="37" t="s">
        <v>903</v>
      </c>
      <c r="E940" s="117" t="s">
        <v>369</v>
      </c>
      <c r="F940" s="117"/>
      <c r="G940" s="39" t="s">
        <v>374</v>
      </c>
      <c r="H940" s="40">
        <v>4.4999999999999998E-2</v>
      </c>
      <c r="I940" s="41">
        <v>252.27</v>
      </c>
      <c r="J940" s="41">
        <v>11.35</v>
      </c>
    </row>
    <row r="941" spans="1:10" ht="26.1" customHeight="1" x14ac:dyDescent="0.2">
      <c r="A941" s="37" t="s">
        <v>366</v>
      </c>
      <c r="B941" s="38" t="s">
        <v>904</v>
      </c>
      <c r="C941" s="37" t="s">
        <v>23</v>
      </c>
      <c r="D941" s="37" t="s">
        <v>905</v>
      </c>
      <c r="E941" s="117" t="s">
        <v>369</v>
      </c>
      <c r="F941" s="117"/>
      <c r="G941" s="39" t="s">
        <v>29</v>
      </c>
      <c r="H941" s="40">
        <v>1.05</v>
      </c>
      <c r="I941" s="41">
        <v>23.41</v>
      </c>
      <c r="J941" s="41">
        <v>24.58</v>
      </c>
    </row>
    <row r="942" spans="1:10" x14ac:dyDescent="0.2">
      <c r="A942" s="42"/>
      <c r="B942" s="42"/>
      <c r="C942" s="42"/>
      <c r="D942" s="42"/>
      <c r="E942" s="42" t="s">
        <v>377</v>
      </c>
      <c r="F942" s="43">
        <v>5.03</v>
      </c>
      <c r="G942" s="42" t="s">
        <v>378</v>
      </c>
      <c r="H942" s="43">
        <v>0</v>
      </c>
      <c r="I942" s="42" t="s">
        <v>379</v>
      </c>
      <c r="J942" s="43">
        <v>5.03</v>
      </c>
    </row>
    <row r="943" spans="1:10" x14ac:dyDescent="0.2">
      <c r="A943" s="42"/>
      <c r="B943" s="42"/>
      <c r="C943" s="42"/>
      <c r="D943" s="42"/>
      <c r="E943" s="42" t="s">
        <v>380</v>
      </c>
      <c r="F943" s="43">
        <v>14.11</v>
      </c>
      <c r="G943" s="42"/>
      <c r="H943" s="118" t="s">
        <v>381</v>
      </c>
      <c r="I943" s="118"/>
      <c r="J943" s="43">
        <v>66.34</v>
      </c>
    </row>
    <row r="944" spans="1:10" ht="50.1" customHeight="1" thickBot="1" x14ac:dyDescent="0.25">
      <c r="A944" s="44"/>
      <c r="B944" s="44"/>
      <c r="C944" s="44"/>
      <c r="D944" s="44"/>
      <c r="E944" s="44"/>
      <c r="F944" s="44"/>
      <c r="G944" s="44" t="s">
        <v>382</v>
      </c>
      <c r="H944" s="45">
        <v>23.44</v>
      </c>
      <c r="I944" s="44" t="s">
        <v>383</v>
      </c>
      <c r="J944" s="46">
        <v>1555</v>
      </c>
    </row>
    <row r="945" spans="1:10" ht="0.95" customHeight="1" thickTop="1" x14ac:dyDescent="0.2">
      <c r="A945" s="47"/>
      <c r="B945" s="47"/>
      <c r="C945" s="47"/>
      <c r="D945" s="47"/>
      <c r="E945" s="47"/>
      <c r="F945" s="47"/>
      <c r="G945" s="47"/>
      <c r="H945" s="47"/>
      <c r="I945" s="47"/>
      <c r="J945" s="47"/>
    </row>
    <row r="946" spans="1:10" ht="18" customHeight="1" x14ac:dyDescent="0.2">
      <c r="A946" s="24" t="s">
        <v>299</v>
      </c>
      <c r="B946" s="25" t="s">
        <v>10</v>
      </c>
      <c r="C946" s="24" t="s">
        <v>11</v>
      </c>
      <c r="D946" s="24" t="s">
        <v>12</v>
      </c>
      <c r="E946" s="119" t="s">
        <v>353</v>
      </c>
      <c r="F946" s="119"/>
      <c r="G946" s="26" t="s">
        <v>13</v>
      </c>
      <c r="H946" s="25" t="s">
        <v>14</v>
      </c>
      <c r="I946" s="25" t="s">
        <v>15</v>
      </c>
      <c r="J946" s="25" t="s">
        <v>17</v>
      </c>
    </row>
    <row r="947" spans="1:10" ht="39" customHeight="1" x14ac:dyDescent="0.2">
      <c r="A947" s="27" t="s">
        <v>354</v>
      </c>
      <c r="B947" s="28" t="s">
        <v>300</v>
      </c>
      <c r="C947" s="27" t="s">
        <v>23</v>
      </c>
      <c r="D947" s="27" t="s">
        <v>301</v>
      </c>
      <c r="E947" s="120" t="s">
        <v>873</v>
      </c>
      <c r="F947" s="120"/>
      <c r="G947" s="29" t="s">
        <v>29</v>
      </c>
      <c r="H947" s="30">
        <v>1</v>
      </c>
      <c r="I947" s="31">
        <v>86.03</v>
      </c>
      <c r="J947" s="31">
        <v>86.03</v>
      </c>
    </row>
    <row r="948" spans="1:10" ht="24" customHeight="1" x14ac:dyDescent="0.2">
      <c r="A948" s="32" t="s">
        <v>356</v>
      </c>
      <c r="B948" s="33" t="s">
        <v>364</v>
      </c>
      <c r="C948" s="32" t="s">
        <v>23</v>
      </c>
      <c r="D948" s="32" t="s">
        <v>365</v>
      </c>
      <c r="E948" s="121" t="s">
        <v>362</v>
      </c>
      <c r="F948" s="121"/>
      <c r="G948" s="34" t="s">
        <v>363</v>
      </c>
      <c r="H948" s="35">
        <v>0.371</v>
      </c>
      <c r="I948" s="36">
        <v>20.57</v>
      </c>
      <c r="J948" s="36">
        <v>7.63</v>
      </c>
    </row>
    <row r="949" spans="1:10" ht="24" customHeight="1" x14ac:dyDescent="0.2">
      <c r="A949" s="32" t="s">
        <v>356</v>
      </c>
      <c r="B949" s="33" t="s">
        <v>896</v>
      </c>
      <c r="C949" s="32" t="s">
        <v>23</v>
      </c>
      <c r="D949" s="32" t="s">
        <v>885</v>
      </c>
      <c r="E949" s="121" t="s">
        <v>362</v>
      </c>
      <c r="F949" s="121"/>
      <c r="G949" s="34" t="s">
        <v>363</v>
      </c>
      <c r="H949" s="35">
        <v>0.27700000000000002</v>
      </c>
      <c r="I949" s="36">
        <v>25.01</v>
      </c>
      <c r="J949" s="36">
        <v>6.92</v>
      </c>
    </row>
    <row r="950" spans="1:10" ht="39" customHeight="1" x14ac:dyDescent="0.2">
      <c r="A950" s="32" t="s">
        <v>356</v>
      </c>
      <c r="B950" s="33" t="s">
        <v>876</v>
      </c>
      <c r="C950" s="32" t="s">
        <v>23</v>
      </c>
      <c r="D950" s="32" t="s">
        <v>877</v>
      </c>
      <c r="E950" s="121" t="s">
        <v>389</v>
      </c>
      <c r="F950" s="121"/>
      <c r="G950" s="34" t="s">
        <v>390</v>
      </c>
      <c r="H950" s="35">
        <v>1.32E-2</v>
      </c>
      <c r="I950" s="36">
        <v>23.33</v>
      </c>
      <c r="J950" s="36">
        <v>0.3</v>
      </c>
    </row>
    <row r="951" spans="1:10" ht="39" customHeight="1" x14ac:dyDescent="0.2">
      <c r="A951" s="32" t="s">
        <v>356</v>
      </c>
      <c r="B951" s="33" t="s">
        <v>878</v>
      </c>
      <c r="C951" s="32" t="s">
        <v>23</v>
      </c>
      <c r="D951" s="32" t="s">
        <v>879</v>
      </c>
      <c r="E951" s="121" t="s">
        <v>389</v>
      </c>
      <c r="F951" s="121"/>
      <c r="G951" s="34" t="s">
        <v>393</v>
      </c>
      <c r="H951" s="35">
        <v>1.83E-2</v>
      </c>
      <c r="I951" s="36">
        <v>22.07</v>
      </c>
      <c r="J951" s="36">
        <v>0.4</v>
      </c>
    </row>
    <row r="952" spans="1:10" ht="26.1" customHeight="1" x14ac:dyDescent="0.2">
      <c r="A952" s="37" t="s">
        <v>366</v>
      </c>
      <c r="B952" s="38" t="s">
        <v>897</v>
      </c>
      <c r="C952" s="37" t="s">
        <v>23</v>
      </c>
      <c r="D952" s="37" t="s">
        <v>898</v>
      </c>
      <c r="E952" s="117" t="s">
        <v>369</v>
      </c>
      <c r="F952" s="117"/>
      <c r="G952" s="39" t="s">
        <v>899</v>
      </c>
      <c r="H952" s="40">
        <v>8.1000000000000003E-2</v>
      </c>
      <c r="I952" s="41">
        <v>42.3</v>
      </c>
      <c r="J952" s="41">
        <v>3.42</v>
      </c>
    </row>
    <row r="953" spans="1:10" ht="26.1" customHeight="1" x14ac:dyDescent="0.2">
      <c r="A953" s="37" t="s">
        <v>366</v>
      </c>
      <c r="B953" s="38" t="s">
        <v>418</v>
      </c>
      <c r="C953" s="37" t="s">
        <v>23</v>
      </c>
      <c r="D953" s="37" t="s">
        <v>419</v>
      </c>
      <c r="E953" s="117" t="s">
        <v>369</v>
      </c>
      <c r="F953" s="117"/>
      <c r="G953" s="39" t="s">
        <v>374</v>
      </c>
      <c r="H953" s="40">
        <v>1.2999999999999999E-2</v>
      </c>
      <c r="I953" s="41">
        <v>17.399999999999999</v>
      </c>
      <c r="J953" s="41">
        <v>0.22</v>
      </c>
    </row>
    <row r="954" spans="1:10" ht="26.1" customHeight="1" x14ac:dyDescent="0.2">
      <c r="A954" s="37" t="s">
        <v>366</v>
      </c>
      <c r="B954" s="38" t="s">
        <v>900</v>
      </c>
      <c r="C954" s="37" t="s">
        <v>23</v>
      </c>
      <c r="D954" s="37" t="s">
        <v>901</v>
      </c>
      <c r="E954" s="117" t="s">
        <v>369</v>
      </c>
      <c r="F954" s="117"/>
      <c r="G954" s="39" t="s">
        <v>374</v>
      </c>
      <c r="H954" s="40">
        <v>2.3999999999999998E-3</v>
      </c>
      <c r="I954" s="41">
        <v>67.14</v>
      </c>
      <c r="J954" s="41">
        <v>0.16</v>
      </c>
    </row>
    <row r="955" spans="1:10" ht="24" customHeight="1" x14ac:dyDescent="0.2">
      <c r="A955" s="37" t="s">
        <v>366</v>
      </c>
      <c r="B955" s="38" t="s">
        <v>902</v>
      </c>
      <c r="C955" s="37" t="s">
        <v>23</v>
      </c>
      <c r="D955" s="37" t="s">
        <v>903</v>
      </c>
      <c r="E955" s="117" t="s">
        <v>369</v>
      </c>
      <c r="F955" s="117"/>
      <c r="G955" s="39" t="s">
        <v>374</v>
      </c>
      <c r="H955" s="40">
        <v>0.09</v>
      </c>
      <c r="I955" s="41">
        <v>252.27</v>
      </c>
      <c r="J955" s="41">
        <v>22.7</v>
      </c>
    </row>
    <row r="956" spans="1:10" ht="26.1" customHeight="1" x14ac:dyDescent="0.2">
      <c r="A956" s="37" t="s">
        <v>366</v>
      </c>
      <c r="B956" s="38" t="s">
        <v>906</v>
      </c>
      <c r="C956" s="37" t="s">
        <v>23</v>
      </c>
      <c r="D956" s="37" t="s">
        <v>907</v>
      </c>
      <c r="E956" s="117" t="s">
        <v>369</v>
      </c>
      <c r="F956" s="117"/>
      <c r="G956" s="39" t="s">
        <v>29</v>
      </c>
      <c r="H956" s="40">
        <v>1.05</v>
      </c>
      <c r="I956" s="41">
        <v>42.18</v>
      </c>
      <c r="J956" s="41">
        <v>44.28</v>
      </c>
    </row>
    <row r="957" spans="1:10" x14ac:dyDescent="0.2">
      <c r="A957" s="42"/>
      <c r="B957" s="42"/>
      <c r="C957" s="42"/>
      <c r="D957" s="42"/>
      <c r="E957" s="42" t="s">
        <v>377</v>
      </c>
      <c r="F957" s="43">
        <v>9.9700000000000006</v>
      </c>
      <c r="G957" s="42" t="s">
        <v>378</v>
      </c>
      <c r="H957" s="43">
        <v>0</v>
      </c>
      <c r="I957" s="42" t="s">
        <v>379</v>
      </c>
      <c r="J957" s="43">
        <v>9.9700000000000006</v>
      </c>
    </row>
    <row r="958" spans="1:10" x14ac:dyDescent="0.2">
      <c r="A958" s="42"/>
      <c r="B958" s="42"/>
      <c r="C958" s="42"/>
      <c r="D958" s="42"/>
      <c r="E958" s="42" t="s">
        <v>380</v>
      </c>
      <c r="F958" s="43">
        <v>23.25</v>
      </c>
      <c r="G958" s="42"/>
      <c r="H958" s="118" t="s">
        <v>381</v>
      </c>
      <c r="I958" s="118"/>
      <c r="J958" s="43">
        <v>109.28</v>
      </c>
    </row>
    <row r="959" spans="1:10" ht="50.1" customHeight="1" thickBot="1" x14ac:dyDescent="0.25">
      <c r="A959" s="44"/>
      <c r="B959" s="44"/>
      <c r="C959" s="44"/>
      <c r="D959" s="44"/>
      <c r="E959" s="44"/>
      <c r="F959" s="44"/>
      <c r="G959" s="44" t="s">
        <v>382</v>
      </c>
      <c r="H959" s="45">
        <v>73.84</v>
      </c>
      <c r="I959" s="44" t="s">
        <v>383</v>
      </c>
      <c r="J959" s="46">
        <v>8069.23</v>
      </c>
    </row>
    <row r="960" spans="1:10" ht="0.95" customHeight="1" thickTop="1" x14ac:dyDescent="0.2">
      <c r="A960" s="47"/>
      <c r="B960" s="47"/>
      <c r="C960" s="47"/>
      <c r="D960" s="47"/>
      <c r="E960" s="47"/>
      <c r="F960" s="47"/>
      <c r="G960" s="47"/>
      <c r="H960" s="47"/>
      <c r="I960" s="47"/>
      <c r="J960" s="47"/>
    </row>
    <row r="961" spans="1:10" ht="18" customHeight="1" x14ac:dyDescent="0.2">
      <c r="A961" s="24" t="s">
        <v>302</v>
      </c>
      <c r="B961" s="25" t="s">
        <v>10</v>
      </c>
      <c r="C961" s="24" t="s">
        <v>11</v>
      </c>
      <c r="D961" s="24" t="s">
        <v>12</v>
      </c>
      <c r="E961" s="119" t="s">
        <v>353</v>
      </c>
      <c r="F961" s="119"/>
      <c r="G961" s="26" t="s">
        <v>13</v>
      </c>
      <c r="H961" s="25" t="s">
        <v>14</v>
      </c>
      <c r="I961" s="25" t="s">
        <v>15</v>
      </c>
      <c r="J961" s="25" t="s">
        <v>17</v>
      </c>
    </row>
    <row r="962" spans="1:10" ht="39" customHeight="1" x14ac:dyDescent="0.2">
      <c r="A962" s="27" t="s">
        <v>354</v>
      </c>
      <c r="B962" s="28" t="s">
        <v>300</v>
      </c>
      <c r="C962" s="27" t="s">
        <v>23</v>
      </c>
      <c r="D962" s="27" t="s">
        <v>301</v>
      </c>
      <c r="E962" s="120" t="s">
        <v>873</v>
      </c>
      <c r="F962" s="120"/>
      <c r="G962" s="29" t="s">
        <v>29</v>
      </c>
      <c r="H962" s="30">
        <v>1</v>
      </c>
      <c r="I962" s="31">
        <v>86.03</v>
      </c>
      <c r="J962" s="31">
        <v>86.03</v>
      </c>
    </row>
    <row r="963" spans="1:10" ht="24" customHeight="1" x14ac:dyDescent="0.2">
      <c r="A963" s="32" t="s">
        <v>356</v>
      </c>
      <c r="B963" s="33" t="s">
        <v>364</v>
      </c>
      <c r="C963" s="32" t="s">
        <v>23</v>
      </c>
      <c r="D963" s="32" t="s">
        <v>365</v>
      </c>
      <c r="E963" s="121" t="s">
        <v>362</v>
      </c>
      <c r="F963" s="121"/>
      <c r="G963" s="34" t="s">
        <v>363</v>
      </c>
      <c r="H963" s="35">
        <v>0.371</v>
      </c>
      <c r="I963" s="36">
        <v>20.57</v>
      </c>
      <c r="J963" s="36">
        <v>7.63</v>
      </c>
    </row>
    <row r="964" spans="1:10" ht="24" customHeight="1" x14ac:dyDescent="0.2">
      <c r="A964" s="32" t="s">
        <v>356</v>
      </c>
      <c r="B964" s="33" t="s">
        <v>896</v>
      </c>
      <c r="C964" s="32" t="s">
        <v>23</v>
      </c>
      <c r="D964" s="32" t="s">
        <v>885</v>
      </c>
      <c r="E964" s="121" t="s">
        <v>362</v>
      </c>
      <c r="F964" s="121"/>
      <c r="G964" s="34" t="s">
        <v>363</v>
      </c>
      <c r="H964" s="35">
        <v>0.27700000000000002</v>
      </c>
      <c r="I964" s="36">
        <v>25.01</v>
      </c>
      <c r="J964" s="36">
        <v>6.92</v>
      </c>
    </row>
    <row r="965" spans="1:10" ht="39" customHeight="1" x14ac:dyDescent="0.2">
      <c r="A965" s="32" t="s">
        <v>356</v>
      </c>
      <c r="B965" s="33" t="s">
        <v>876</v>
      </c>
      <c r="C965" s="32" t="s">
        <v>23</v>
      </c>
      <c r="D965" s="32" t="s">
        <v>877</v>
      </c>
      <c r="E965" s="121" t="s">
        <v>389</v>
      </c>
      <c r="F965" s="121"/>
      <c r="G965" s="34" t="s">
        <v>390</v>
      </c>
      <c r="H965" s="35">
        <v>1.32E-2</v>
      </c>
      <c r="I965" s="36">
        <v>23.33</v>
      </c>
      <c r="J965" s="36">
        <v>0.3</v>
      </c>
    </row>
    <row r="966" spans="1:10" ht="39" customHeight="1" x14ac:dyDescent="0.2">
      <c r="A966" s="32" t="s">
        <v>356</v>
      </c>
      <c r="B966" s="33" t="s">
        <v>878</v>
      </c>
      <c r="C966" s="32" t="s">
        <v>23</v>
      </c>
      <c r="D966" s="32" t="s">
        <v>879</v>
      </c>
      <c r="E966" s="121" t="s">
        <v>389</v>
      </c>
      <c r="F966" s="121"/>
      <c r="G966" s="34" t="s">
        <v>393</v>
      </c>
      <c r="H966" s="35">
        <v>1.83E-2</v>
      </c>
      <c r="I966" s="36">
        <v>22.07</v>
      </c>
      <c r="J966" s="36">
        <v>0.4</v>
      </c>
    </row>
    <row r="967" spans="1:10" ht="26.1" customHeight="1" x14ac:dyDescent="0.2">
      <c r="A967" s="37" t="s">
        <v>366</v>
      </c>
      <c r="B967" s="38" t="s">
        <v>897</v>
      </c>
      <c r="C967" s="37" t="s">
        <v>23</v>
      </c>
      <c r="D967" s="37" t="s">
        <v>898</v>
      </c>
      <c r="E967" s="117" t="s">
        <v>369</v>
      </c>
      <c r="F967" s="117"/>
      <c r="G967" s="39" t="s">
        <v>899</v>
      </c>
      <c r="H967" s="40">
        <v>8.1000000000000003E-2</v>
      </c>
      <c r="I967" s="41">
        <v>42.3</v>
      </c>
      <c r="J967" s="41">
        <v>3.42</v>
      </c>
    </row>
    <row r="968" spans="1:10" ht="26.1" customHeight="1" x14ac:dyDescent="0.2">
      <c r="A968" s="37" t="s">
        <v>366</v>
      </c>
      <c r="B968" s="38" t="s">
        <v>418</v>
      </c>
      <c r="C968" s="37" t="s">
        <v>23</v>
      </c>
      <c r="D968" s="37" t="s">
        <v>419</v>
      </c>
      <c r="E968" s="117" t="s">
        <v>369</v>
      </c>
      <c r="F968" s="117"/>
      <c r="G968" s="39" t="s">
        <v>374</v>
      </c>
      <c r="H968" s="40">
        <v>1.2999999999999999E-2</v>
      </c>
      <c r="I968" s="41">
        <v>17.399999999999999</v>
      </c>
      <c r="J968" s="41">
        <v>0.22</v>
      </c>
    </row>
    <row r="969" spans="1:10" ht="26.1" customHeight="1" x14ac:dyDescent="0.2">
      <c r="A969" s="37" t="s">
        <v>366</v>
      </c>
      <c r="B969" s="38" t="s">
        <v>900</v>
      </c>
      <c r="C969" s="37" t="s">
        <v>23</v>
      </c>
      <c r="D969" s="37" t="s">
        <v>901</v>
      </c>
      <c r="E969" s="117" t="s">
        <v>369</v>
      </c>
      <c r="F969" s="117"/>
      <c r="G969" s="39" t="s">
        <v>374</v>
      </c>
      <c r="H969" s="40">
        <v>2.3999999999999998E-3</v>
      </c>
      <c r="I969" s="41">
        <v>67.14</v>
      </c>
      <c r="J969" s="41">
        <v>0.16</v>
      </c>
    </row>
    <row r="970" spans="1:10" ht="24" customHeight="1" x14ac:dyDescent="0.2">
      <c r="A970" s="37" t="s">
        <v>366</v>
      </c>
      <c r="B970" s="38" t="s">
        <v>902</v>
      </c>
      <c r="C970" s="37" t="s">
        <v>23</v>
      </c>
      <c r="D970" s="37" t="s">
        <v>903</v>
      </c>
      <c r="E970" s="117" t="s">
        <v>369</v>
      </c>
      <c r="F970" s="117"/>
      <c r="G970" s="39" t="s">
        <v>374</v>
      </c>
      <c r="H970" s="40">
        <v>0.09</v>
      </c>
      <c r="I970" s="41">
        <v>252.27</v>
      </c>
      <c r="J970" s="41">
        <v>22.7</v>
      </c>
    </row>
    <row r="971" spans="1:10" ht="26.1" customHeight="1" x14ac:dyDescent="0.2">
      <c r="A971" s="37" t="s">
        <v>366</v>
      </c>
      <c r="B971" s="38" t="s">
        <v>906</v>
      </c>
      <c r="C971" s="37" t="s">
        <v>23</v>
      </c>
      <c r="D971" s="37" t="s">
        <v>907</v>
      </c>
      <c r="E971" s="117" t="s">
        <v>369</v>
      </c>
      <c r="F971" s="117"/>
      <c r="G971" s="39" t="s">
        <v>29</v>
      </c>
      <c r="H971" s="40">
        <v>1.05</v>
      </c>
      <c r="I971" s="41">
        <v>42.18</v>
      </c>
      <c r="J971" s="41">
        <v>44.28</v>
      </c>
    </row>
    <row r="972" spans="1:10" x14ac:dyDescent="0.2">
      <c r="A972" s="42"/>
      <c r="B972" s="42"/>
      <c r="C972" s="42"/>
      <c r="D972" s="42"/>
      <c r="E972" s="42" t="s">
        <v>377</v>
      </c>
      <c r="F972" s="43">
        <v>9.9700000000000006</v>
      </c>
      <c r="G972" s="42" t="s">
        <v>378</v>
      </c>
      <c r="H972" s="43">
        <v>0</v>
      </c>
      <c r="I972" s="42" t="s">
        <v>379</v>
      </c>
      <c r="J972" s="43">
        <v>9.9700000000000006</v>
      </c>
    </row>
    <row r="973" spans="1:10" x14ac:dyDescent="0.2">
      <c r="A973" s="42"/>
      <c r="B973" s="42"/>
      <c r="C973" s="42"/>
      <c r="D973" s="42"/>
      <c r="E973" s="42" t="s">
        <v>380</v>
      </c>
      <c r="F973" s="43">
        <v>23.25</v>
      </c>
      <c r="G973" s="42"/>
      <c r="H973" s="118" t="s">
        <v>381</v>
      </c>
      <c r="I973" s="118"/>
      <c r="J973" s="43">
        <v>109.28</v>
      </c>
    </row>
    <row r="974" spans="1:10" ht="50.1" customHeight="1" thickBot="1" x14ac:dyDescent="0.25">
      <c r="A974" s="44"/>
      <c r="B974" s="44"/>
      <c r="C974" s="44"/>
      <c r="D974" s="44"/>
      <c r="E974" s="44"/>
      <c r="F974" s="44"/>
      <c r="G974" s="44" t="s">
        <v>382</v>
      </c>
      <c r="H974" s="45">
        <v>50.4</v>
      </c>
      <c r="I974" s="44" t="s">
        <v>383</v>
      </c>
      <c r="J974" s="46">
        <v>5507.71</v>
      </c>
    </row>
    <row r="975" spans="1:10" ht="0.95" customHeight="1" thickTop="1" x14ac:dyDescent="0.2">
      <c r="A975" s="47"/>
      <c r="B975" s="47"/>
      <c r="C975" s="47"/>
      <c r="D975" s="47"/>
      <c r="E975" s="47"/>
      <c r="F975" s="47"/>
      <c r="G975" s="47"/>
      <c r="H975" s="47"/>
      <c r="I975" s="47"/>
      <c r="J975" s="47"/>
    </row>
    <row r="976" spans="1:10" ht="18" customHeight="1" x14ac:dyDescent="0.2">
      <c r="A976" s="24" t="s">
        <v>303</v>
      </c>
      <c r="B976" s="25" t="s">
        <v>10</v>
      </c>
      <c r="C976" s="24" t="s">
        <v>11</v>
      </c>
      <c r="D976" s="24" t="s">
        <v>12</v>
      </c>
      <c r="E976" s="119" t="s">
        <v>353</v>
      </c>
      <c r="F976" s="119"/>
      <c r="G976" s="26" t="s">
        <v>13</v>
      </c>
      <c r="H976" s="25" t="s">
        <v>14</v>
      </c>
      <c r="I976" s="25" t="s">
        <v>15</v>
      </c>
      <c r="J976" s="25" t="s">
        <v>17</v>
      </c>
    </row>
    <row r="977" spans="1:10" ht="24" customHeight="1" x14ac:dyDescent="0.2">
      <c r="A977" s="27" t="s">
        <v>354</v>
      </c>
      <c r="B977" s="28" t="s">
        <v>304</v>
      </c>
      <c r="C977" s="27" t="s">
        <v>56</v>
      </c>
      <c r="D977" s="27" t="s">
        <v>305</v>
      </c>
      <c r="E977" s="120" t="s">
        <v>433</v>
      </c>
      <c r="F977" s="120"/>
      <c r="G977" s="29" t="s">
        <v>214</v>
      </c>
      <c r="H977" s="30">
        <v>1</v>
      </c>
      <c r="I977" s="31">
        <v>42.36</v>
      </c>
      <c r="J977" s="31">
        <v>42.36</v>
      </c>
    </row>
    <row r="978" spans="1:10" ht="26.1" customHeight="1" x14ac:dyDescent="0.2">
      <c r="A978" s="32" t="s">
        <v>356</v>
      </c>
      <c r="B978" s="33" t="s">
        <v>718</v>
      </c>
      <c r="C978" s="32" t="s">
        <v>56</v>
      </c>
      <c r="D978" s="32" t="s">
        <v>719</v>
      </c>
      <c r="E978" s="121" t="s">
        <v>433</v>
      </c>
      <c r="F978" s="121"/>
      <c r="G978" s="34" t="s">
        <v>435</v>
      </c>
      <c r="H978" s="35">
        <v>0.52</v>
      </c>
      <c r="I978" s="36">
        <v>19.93</v>
      </c>
      <c r="J978" s="36">
        <v>10.36</v>
      </c>
    </row>
    <row r="979" spans="1:10" ht="26.1" customHeight="1" x14ac:dyDescent="0.2">
      <c r="A979" s="32" t="s">
        <v>356</v>
      </c>
      <c r="B979" s="33" t="s">
        <v>720</v>
      </c>
      <c r="C979" s="32" t="s">
        <v>56</v>
      </c>
      <c r="D979" s="32" t="s">
        <v>721</v>
      </c>
      <c r="E979" s="121" t="s">
        <v>433</v>
      </c>
      <c r="F979" s="121"/>
      <c r="G979" s="34" t="s">
        <v>435</v>
      </c>
      <c r="H979" s="35">
        <v>0.52</v>
      </c>
      <c r="I979" s="36">
        <v>24.78</v>
      </c>
      <c r="J979" s="36">
        <v>12.88</v>
      </c>
    </row>
    <row r="980" spans="1:10" ht="24" customHeight="1" x14ac:dyDescent="0.2">
      <c r="A980" s="37" t="s">
        <v>366</v>
      </c>
      <c r="B980" s="38" t="s">
        <v>908</v>
      </c>
      <c r="C980" s="37" t="s">
        <v>56</v>
      </c>
      <c r="D980" s="37" t="s">
        <v>909</v>
      </c>
      <c r="E980" s="117" t="s">
        <v>369</v>
      </c>
      <c r="F980" s="117"/>
      <c r="G980" s="39" t="s">
        <v>910</v>
      </c>
      <c r="H980" s="40">
        <v>0.18</v>
      </c>
      <c r="I980" s="41">
        <v>7</v>
      </c>
      <c r="J980" s="41">
        <v>1.26</v>
      </c>
    </row>
    <row r="981" spans="1:10" ht="24" customHeight="1" x14ac:dyDescent="0.2">
      <c r="A981" s="37" t="s">
        <v>366</v>
      </c>
      <c r="B981" s="38" t="s">
        <v>911</v>
      </c>
      <c r="C981" s="37" t="s">
        <v>56</v>
      </c>
      <c r="D981" s="37" t="s">
        <v>305</v>
      </c>
      <c r="E981" s="117" t="s">
        <v>369</v>
      </c>
      <c r="F981" s="117"/>
      <c r="G981" s="39" t="s">
        <v>214</v>
      </c>
      <c r="H981" s="40">
        <v>1.05</v>
      </c>
      <c r="I981" s="41">
        <v>16.649999999999999</v>
      </c>
      <c r="J981" s="41">
        <v>17.48</v>
      </c>
    </row>
    <row r="982" spans="1:10" ht="24" customHeight="1" x14ac:dyDescent="0.2">
      <c r="A982" s="37" t="s">
        <v>366</v>
      </c>
      <c r="B982" s="38" t="s">
        <v>912</v>
      </c>
      <c r="C982" s="37" t="s">
        <v>56</v>
      </c>
      <c r="D982" s="37" t="s">
        <v>913</v>
      </c>
      <c r="E982" s="117" t="s">
        <v>369</v>
      </c>
      <c r="F982" s="117"/>
      <c r="G982" s="39" t="s">
        <v>405</v>
      </c>
      <c r="H982" s="40">
        <v>0.01</v>
      </c>
      <c r="I982" s="41">
        <v>38.81</v>
      </c>
      <c r="J982" s="41">
        <v>0.38</v>
      </c>
    </row>
    <row r="983" spans="1:10" x14ac:dyDescent="0.2">
      <c r="A983" s="42"/>
      <c r="B983" s="42"/>
      <c r="C983" s="42"/>
      <c r="D983" s="42"/>
      <c r="E983" s="42" t="s">
        <v>377</v>
      </c>
      <c r="F983" s="43">
        <v>15.73</v>
      </c>
      <c r="G983" s="42" t="s">
        <v>378</v>
      </c>
      <c r="H983" s="43">
        <v>0</v>
      </c>
      <c r="I983" s="42" t="s">
        <v>379</v>
      </c>
      <c r="J983" s="43">
        <v>15.73</v>
      </c>
    </row>
    <row r="984" spans="1:10" x14ac:dyDescent="0.2">
      <c r="A984" s="42"/>
      <c r="B984" s="42"/>
      <c r="C984" s="42"/>
      <c r="D984" s="42"/>
      <c r="E984" s="42" t="s">
        <v>380</v>
      </c>
      <c r="F984" s="43">
        <v>11.44</v>
      </c>
      <c r="G984" s="42"/>
      <c r="H984" s="118" t="s">
        <v>381</v>
      </c>
      <c r="I984" s="118"/>
      <c r="J984" s="43">
        <v>53.8</v>
      </c>
    </row>
    <row r="985" spans="1:10" ht="50.1" customHeight="1" thickBot="1" x14ac:dyDescent="0.25">
      <c r="A985" s="44"/>
      <c r="B985" s="44"/>
      <c r="C985" s="44"/>
      <c r="D985" s="44"/>
      <c r="E985" s="44"/>
      <c r="F985" s="44"/>
      <c r="G985" s="44" t="s">
        <v>382</v>
      </c>
      <c r="H985" s="45">
        <v>21</v>
      </c>
      <c r="I985" s="44" t="s">
        <v>383</v>
      </c>
      <c r="J985" s="46">
        <v>1129.8</v>
      </c>
    </row>
    <row r="986" spans="1:10" ht="0.95" customHeight="1" thickTop="1" x14ac:dyDescent="0.2">
      <c r="A986" s="47"/>
      <c r="B986" s="47"/>
      <c r="C986" s="47"/>
      <c r="D986" s="47"/>
      <c r="E986" s="47"/>
      <c r="F986" s="47"/>
      <c r="G986" s="47"/>
      <c r="H986" s="47"/>
      <c r="I986" s="47"/>
      <c r="J986" s="47"/>
    </row>
    <row r="987" spans="1:10" ht="24" customHeight="1" x14ac:dyDescent="0.2">
      <c r="A987" s="21" t="s">
        <v>306</v>
      </c>
      <c r="B987" s="21"/>
      <c r="C987" s="21"/>
      <c r="D987" s="21" t="s">
        <v>307</v>
      </c>
      <c r="E987" s="21"/>
      <c r="F987" s="122"/>
      <c r="G987" s="122"/>
      <c r="H987" s="22"/>
      <c r="I987" s="21"/>
      <c r="J987" s="23">
        <v>13431.86</v>
      </c>
    </row>
    <row r="988" spans="1:10" ht="18" customHeight="1" x14ac:dyDescent="0.2">
      <c r="A988" s="24" t="s">
        <v>308</v>
      </c>
      <c r="B988" s="25" t="s">
        <v>10</v>
      </c>
      <c r="C988" s="24" t="s">
        <v>11</v>
      </c>
      <c r="D988" s="24" t="s">
        <v>12</v>
      </c>
      <c r="E988" s="119" t="s">
        <v>353</v>
      </c>
      <c r="F988" s="119"/>
      <c r="G988" s="26" t="s">
        <v>13</v>
      </c>
      <c r="H988" s="25" t="s">
        <v>14</v>
      </c>
      <c r="I988" s="25" t="s">
        <v>15</v>
      </c>
      <c r="J988" s="25" t="s">
        <v>17</v>
      </c>
    </row>
    <row r="989" spans="1:10" ht="24" customHeight="1" x14ac:dyDescent="0.2">
      <c r="A989" s="27" t="s">
        <v>354</v>
      </c>
      <c r="B989" s="28" t="s">
        <v>309</v>
      </c>
      <c r="C989" s="27" t="s">
        <v>56</v>
      </c>
      <c r="D989" s="27" t="s">
        <v>310</v>
      </c>
      <c r="E989" s="120" t="s">
        <v>433</v>
      </c>
      <c r="F989" s="120"/>
      <c r="G989" s="29" t="s">
        <v>25</v>
      </c>
      <c r="H989" s="30">
        <v>1</v>
      </c>
      <c r="I989" s="31">
        <v>966.6</v>
      </c>
      <c r="J989" s="31">
        <v>966.6</v>
      </c>
    </row>
    <row r="990" spans="1:10" ht="24" customHeight="1" x14ac:dyDescent="0.2">
      <c r="A990" s="32" t="s">
        <v>356</v>
      </c>
      <c r="B990" s="33" t="s">
        <v>523</v>
      </c>
      <c r="C990" s="32" t="s">
        <v>56</v>
      </c>
      <c r="D990" s="32" t="s">
        <v>524</v>
      </c>
      <c r="E990" s="121" t="s">
        <v>433</v>
      </c>
      <c r="F990" s="121"/>
      <c r="G990" s="34" t="s">
        <v>435</v>
      </c>
      <c r="H990" s="35">
        <v>1.5</v>
      </c>
      <c r="I990" s="36">
        <v>20.58</v>
      </c>
      <c r="J990" s="36">
        <v>30.87</v>
      </c>
    </row>
    <row r="991" spans="1:10" ht="24" customHeight="1" x14ac:dyDescent="0.2">
      <c r="A991" s="32" t="s">
        <v>356</v>
      </c>
      <c r="B991" s="33" t="s">
        <v>517</v>
      </c>
      <c r="C991" s="32" t="s">
        <v>56</v>
      </c>
      <c r="D991" s="32" t="s">
        <v>448</v>
      </c>
      <c r="E991" s="121" t="s">
        <v>433</v>
      </c>
      <c r="F991" s="121"/>
      <c r="G991" s="34" t="s">
        <v>435</v>
      </c>
      <c r="H991" s="35">
        <v>1.5</v>
      </c>
      <c r="I991" s="36">
        <v>25.53</v>
      </c>
      <c r="J991" s="36">
        <v>38.29</v>
      </c>
    </row>
    <row r="992" spans="1:10" ht="24" customHeight="1" x14ac:dyDescent="0.2">
      <c r="A992" s="37" t="s">
        <v>366</v>
      </c>
      <c r="B992" s="38" t="s">
        <v>539</v>
      </c>
      <c r="C992" s="37" t="s">
        <v>56</v>
      </c>
      <c r="D992" s="37" t="s">
        <v>540</v>
      </c>
      <c r="E992" s="117" t="s">
        <v>369</v>
      </c>
      <c r="F992" s="117"/>
      <c r="G992" s="39" t="s">
        <v>53</v>
      </c>
      <c r="H992" s="40">
        <v>0.01</v>
      </c>
      <c r="I992" s="41">
        <v>120</v>
      </c>
      <c r="J992" s="41">
        <v>1.2</v>
      </c>
    </row>
    <row r="993" spans="1:10" ht="24" customHeight="1" x14ac:dyDescent="0.2">
      <c r="A993" s="37" t="s">
        <v>366</v>
      </c>
      <c r="B993" s="38" t="s">
        <v>536</v>
      </c>
      <c r="C993" s="37" t="s">
        <v>56</v>
      </c>
      <c r="D993" s="37" t="s">
        <v>537</v>
      </c>
      <c r="E993" s="117" t="s">
        <v>369</v>
      </c>
      <c r="F993" s="117"/>
      <c r="G993" s="39" t="s">
        <v>538</v>
      </c>
      <c r="H993" s="40">
        <v>0.08</v>
      </c>
      <c r="I993" s="41">
        <v>55.95</v>
      </c>
      <c r="J993" s="41">
        <v>4.47</v>
      </c>
    </row>
    <row r="994" spans="1:10" ht="24" customHeight="1" x14ac:dyDescent="0.2">
      <c r="A994" s="37" t="s">
        <v>366</v>
      </c>
      <c r="B994" s="38" t="s">
        <v>914</v>
      </c>
      <c r="C994" s="37" t="s">
        <v>56</v>
      </c>
      <c r="D994" s="37" t="s">
        <v>915</v>
      </c>
      <c r="E994" s="117" t="s">
        <v>369</v>
      </c>
      <c r="F994" s="117"/>
      <c r="G994" s="39" t="s">
        <v>25</v>
      </c>
      <c r="H994" s="40">
        <v>1.02</v>
      </c>
      <c r="I994" s="41">
        <v>874.29</v>
      </c>
      <c r="J994" s="41">
        <v>891.77</v>
      </c>
    </row>
    <row r="995" spans="1:10" x14ac:dyDescent="0.2">
      <c r="A995" s="42"/>
      <c r="B995" s="42"/>
      <c r="C995" s="42"/>
      <c r="D995" s="42"/>
      <c r="E995" s="42" t="s">
        <v>377</v>
      </c>
      <c r="F995" s="43">
        <v>45.43</v>
      </c>
      <c r="G995" s="42" t="s">
        <v>378</v>
      </c>
      <c r="H995" s="43">
        <v>0</v>
      </c>
      <c r="I995" s="42" t="s">
        <v>379</v>
      </c>
      <c r="J995" s="43">
        <v>45.43</v>
      </c>
    </row>
    <row r="996" spans="1:10" x14ac:dyDescent="0.2">
      <c r="A996" s="42"/>
      <c r="B996" s="42"/>
      <c r="C996" s="42"/>
      <c r="D996" s="42"/>
      <c r="E996" s="42" t="s">
        <v>380</v>
      </c>
      <c r="F996" s="43">
        <v>261.27</v>
      </c>
      <c r="G996" s="42"/>
      <c r="H996" s="118" t="s">
        <v>381</v>
      </c>
      <c r="I996" s="118"/>
      <c r="J996" s="43">
        <v>1227.8699999999999</v>
      </c>
    </row>
    <row r="997" spans="1:10" ht="50.1" customHeight="1" thickBot="1" x14ac:dyDescent="0.25">
      <c r="A997" s="44"/>
      <c r="B997" s="44"/>
      <c r="C997" s="44"/>
      <c r="D997" s="44"/>
      <c r="E997" s="44"/>
      <c r="F997" s="44"/>
      <c r="G997" s="44" t="s">
        <v>382</v>
      </c>
      <c r="H997" s="45">
        <v>3.36</v>
      </c>
      <c r="I997" s="44" t="s">
        <v>383</v>
      </c>
      <c r="J997" s="46">
        <v>4125.6400000000003</v>
      </c>
    </row>
    <row r="998" spans="1:10" ht="0.95" customHeight="1" thickTop="1" x14ac:dyDescent="0.2">
      <c r="A998" s="47"/>
      <c r="B998" s="47"/>
      <c r="C998" s="47"/>
      <c r="D998" s="47"/>
      <c r="E998" s="47"/>
      <c r="F998" s="47"/>
      <c r="G998" s="47"/>
      <c r="H998" s="47"/>
      <c r="I998" s="47"/>
      <c r="J998" s="47"/>
    </row>
    <row r="999" spans="1:10" ht="18" customHeight="1" x14ac:dyDescent="0.2">
      <c r="A999" s="24" t="s">
        <v>311</v>
      </c>
      <c r="B999" s="25" t="s">
        <v>10</v>
      </c>
      <c r="C999" s="24" t="s">
        <v>11</v>
      </c>
      <c r="D999" s="24" t="s">
        <v>12</v>
      </c>
      <c r="E999" s="119" t="s">
        <v>353</v>
      </c>
      <c r="F999" s="119"/>
      <c r="G999" s="26" t="s">
        <v>13</v>
      </c>
      <c r="H999" s="25" t="s">
        <v>14</v>
      </c>
      <c r="I999" s="25" t="s">
        <v>15</v>
      </c>
      <c r="J999" s="25" t="s">
        <v>17</v>
      </c>
    </row>
    <row r="1000" spans="1:10" ht="26.1" customHeight="1" x14ac:dyDescent="0.2">
      <c r="A1000" s="27" t="s">
        <v>354</v>
      </c>
      <c r="B1000" s="28" t="s">
        <v>312</v>
      </c>
      <c r="C1000" s="27" t="s">
        <v>56</v>
      </c>
      <c r="D1000" s="27" t="s">
        <v>313</v>
      </c>
      <c r="E1000" s="120" t="s">
        <v>433</v>
      </c>
      <c r="F1000" s="120"/>
      <c r="G1000" s="29" t="s">
        <v>192</v>
      </c>
      <c r="H1000" s="30">
        <v>1</v>
      </c>
      <c r="I1000" s="31">
        <v>1363.05</v>
      </c>
      <c r="J1000" s="31">
        <v>1363.05</v>
      </c>
    </row>
    <row r="1001" spans="1:10" ht="24" customHeight="1" x14ac:dyDescent="0.2">
      <c r="A1001" s="32" t="s">
        <v>356</v>
      </c>
      <c r="B1001" s="33" t="s">
        <v>523</v>
      </c>
      <c r="C1001" s="32" t="s">
        <v>56</v>
      </c>
      <c r="D1001" s="32" t="s">
        <v>524</v>
      </c>
      <c r="E1001" s="121" t="s">
        <v>433</v>
      </c>
      <c r="F1001" s="121"/>
      <c r="G1001" s="34" t="s">
        <v>435</v>
      </c>
      <c r="H1001" s="35">
        <v>0.5</v>
      </c>
      <c r="I1001" s="36">
        <v>20.58</v>
      </c>
      <c r="J1001" s="36">
        <v>10.29</v>
      </c>
    </row>
    <row r="1002" spans="1:10" ht="24" customHeight="1" x14ac:dyDescent="0.2">
      <c r="A1002" s="32" t="s">
        <v>356</v>
      </c>
      <c r="B1002" s="33" t="s">
        <v>517</v>
      </c>
      <c r="C1002" s="32" t="s">
        <v>56</v>
      </c>
      <c r="D1002" s="32" t="s">
        <v>448</v>
      </c>
      <c r="E1002" s="121" t="s">
        <v>433</v>
      </c>
      <c r="F1002" s="121"/>
      <c r="G1002" s="34" t="s">
        <v>435</v>
      </c>
      <c r="H1002" s="35">
        <v>0.5</v>
      </c>
      <c r="I1002" s="36">
        <v>25.53</v>
      </c>
      <c r="J1002" s="36">
        <v>12.76</v>
      </c>
    </row>
    <row r="1003" spans="1:10" ht="26.1" customHeight="1" x14ac:dyDescent="0.2">
      <c r="A1003" s="37" t="s">
        <v>366</v>
      </c>
      <c r="B1003" s="38" t="s">
        <v>916</v>
      </c>
      <c r="C1003" s="37" t="s">
        <v>56</v>
      </c>
      <c r="D1003" s="37" t="s">
        <v>313</v>
      </c>
      <c r="E1003" s="117" t="s">
        <v>369</v>
      </c>
      <c r="F1003" s="117"/>
      <c r="G1003" s="39" t="s">
        <v>192</v>
      </c>
      <c r="H1003" s="40">
        <v>1</v>
      </c>
      <c r="I1003" s="41">
        <v>1340</v>
      </c>
      <c r="J1003" s="41">
        <v>1340</v>
      </c>
    </row>
    <row r="1004" spans="1:10" x14ac:dyDescent="0.2">
      <c r="A1004" s="42"/>
      <c r="B1004" s="42"/>
      <c r="C1004" s="42"/>
      <c r="D1004" s="42"/>
      <c r="E1004" s="42" t="s">
        <v>377</v>
      </c>
      <c r="F1004" s="43">
        <v>15.14</v>
      </c>
      <c r="G1004" s="42" t="s">
        <v>378</v>
      </c>
      <c r="H1004" s="43">
        <v>0</v>
      </c>
      <c r="I1004" s="42" t="s">
        <v>379</v>
      </c>
      <c r="J1004" s="43">
        <v>15.14</v>
      </c>
    </row>
    <row r="1005" spans="1:10" x14ac:dyDescent="0.2">
      <c r="A1005" s="42"/>
      <c r="B1005" s="42"/>
      <c r="C1005" s="42"/>
      <c r="D1005" s="42"/>
      <c r="E1005" s="42" t="s">
        <v>380</v>
      </c>
      <c r="F1005" s="43">
        <v>368.43</v>
      </c>
      <c r="G1005" s="42"/>
      <c r="H1005" s="118" t="s">
        <v>381</v>
      </c>
      <c r="I1005" s="118"/>
      <c r="J1005" s="43">
        <v>1731.48</v>
      </c>
    </row>
    <row r="1006" spans="1:10" ht="50.1" customHeight="1" thickBot="1" x14ac:dyDescent="0.25">
      <c r="A1006" s="44"/>
      <c r="B1006" s="44"/>
      <c r="C1006" s="44"/>
      <c r="D1006" s="44"/>
      <c r="E1006" s="44"/>
      <c r="F1006" s="44"/>
      <c r="G1006" s="44" t="s">
        <v>382</v>
      </c>
      <c r="H1006" s="45">
        <v>1</v>
      </c>
      <c r="I1006" s="44" t="s">
        <v>383</v>
      </c>
      <c r="J1006" s="46">
        <v>1731.48</v>
      </c>
    </row>
    <row r="1007" spans="1:10" ht="0.95" customHeight="1" thickTop="1" x14ac:dyDescent="0.2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</row>
    <row r="1008" spans="1:10" ht="18" customHeight="1" x14ac:dyDescent="0.2">
      <c r="A1008" s="24" t="s">
        <v>314</v>
      </c>
      <c r="B1008" s="25" t="s">
        <v>10</v>
      </c>
      <c r="C1008" s="24" t="s">
        <v>11</v>
      </c>
      <c r="D1008" s="24" t="s">
        <v>12</v>
      </c>
      <c r="E1008" s="119" t="s">
        <v>353</v>
      </c>
      <c r="F1008" s="119"/>
      <c r="G1008" s="26" t="s">
        <v>13</v>
      </c>
      <c r="H1008" s="25" t="s">
        <v>14</v>
      </c>
      <c r="I1008" s="25" t="s">
        <v>15</v>
      </c>
      <c r="J1008" s="25" t="s">
        <v>17</v>
      </c>
    </row>
    <row r="1009" spans="1:10" ht="39" customHeight="1" x14ac:dyDescent="0.2">
      <c r="A1009" s="27" t="s">
        <v>354</v>
      </c>
      <c r="B1009" s="28" t="s">
        <v>315</v>
      </c>
      <c r="C1009" s="27" t="s">
        <v>23</v>
      </c>
      <c r="D1009" s="27" t="s">
        <v>316</v>
      </c>
      <c r="E1009" s="120" t="s">
        <v>917</v>
      </c>
      <c r="F1009" s="120"/>
      <c r="G1009" s="29" t="s">
        <v>42</v>
      </c>
      <c r="H1009" s="30">
        <v>1</v>
      </c>
      <c r="I1009" s="31">
        <v>764.58</v>
      </c>
      <c r="J1009" s="31">
        <v>764.58</v>
      </c>
    </row>
    <row r="1010" spans="1:10" ht="26.1" customHeight="1" x14ac:dyDescent="0.2">
      <c r="A1010" s="32" t="s">
        <v>356</v>
      </c>
      <c r="B1010" s="33" t="s">
        <v>756</v>
      </c>
      <c r="C1010" s="32" t="s">
        <v>23</v>
      </c>
      <c r="D1010" s="32" t="s">
        <v>757</v>
      </c>
      <c r="E1010" s="121" t="s">
        <v>362</v>
      </c>
      <c r="F1010" s="121"/>
      <c r="G1010" s="34" t="s">
        <v>363</v>
      </c>
      <c r="H1010" s="35">
        <v>0.45739999999999997</v>
      </c>
      <c r="I1010" s="36">
        <v>20.420000000000002</v>
      </c>
      <c r="J1010" s="36">
        <v>9.34</v>
      </c>
    </row>
    <row r="1011" spans="1:10" ht="26.1" customHeight="1" x14ac:dyDescent="0.2">
      <c r="A1011" s="32" t="s">
        <v>356</v>
      </c>
      <c r="B1011" s="33" t="s">
        <v>758</v>
      </c>
      <c r="C1011" s="32" t="s">
        <v>23</v>
      </c>
      <c r="D1011" s="32" t="s">
        <v>759</v>
      </c>
      <c r="E1011" s="121" t="s">
        <v>362</v>
      </c>
      <c r="F1011" s="121"/>
      <c r="G1011" s="34" t="s">
        <v>363</v>
      </c>
      <c r="H1011" s="35">
        <v>0.45739999999999997</v>
      </c>
      <c r="I1011" s="36">
        <v>24.81</v>
      </c>
      <c r="J1011" s="36">
        <v>11.34</v>
      </c>
    </row>
    <row r="1012" spans="1:10" ht="39" customHeight="1" x14ac:dyDescent="0.2">
      <c r="A1012" s="37" t="s">
        <v>366</v>
      </c>
      <c r="B1012" s="38" t="s">
        <v>918</v>
      </c>
      <c r="C1012" s="37" t="s">
        <v>23</v>
      </c>
      <c r="D1012" s="37" t="s">
        <v>919</v>
      </c>
      <c r="E1012" s="117" t="s">
        <v>369</v>
      </c>
      <c r="F1012" s="117"/>
      <c r="G1012" s="39" t="s">
        <v>42</v>
      </c>
      <c r="H1012" s="40">
        <v>2</v>
      </c>
      <c r="I1012" s="41">
        <v>0.7</v>
      </c>
      <c r="J1012" s="41">
        <v>1.4</v>
      </c>
    </row>
    <row r="1013" spans="1:10" ht="26.1" customHeight="1" x14ac:dyDescent="0.2">
      <c r="A1013" s="37" t="s">
        <v>366</v>
      </c>
      <c r="B1013" s="38" t="s">
        <v>920</v>
      </c>
      <c r="C1013" s="37" t="s">
        <v>23</v>
      </c>
      <c r="D1013" s="37" t="s">
        <v>921</v>
      </c>
      <c r="E1013" s="117" t="s">
        <v>369</v>
      </c>
      <c r="F1013" s="117"/>
      <c r="G1013" s="39" t="s">
        <v>42</v>
      </c>
      <c r="H1013" s="40">
        <v>1</v>
      </c>
      <c r="I1013" s="41">
        <v>742.5</v>
      </c>
      <c r="J1013" s="41">
        <v>742.5</v>
      </c>
    </row>
    <row r="1014" spans="1:10" x14ac:dyDescent="0.2">
      <c r="A1014" s="42"/>
      <c r="B1014" s="42"/>
      <c r="C1014" s="42"/>
      <c r="D1014" s="42"/>
      <c r="E1014" s="42" t="s">
        <v>377</v>
      </c>
      <c r="F1014" s="43">
        <v>14.07</v>
      </c>
      <c r="G1014" s="42" t="s">
        <v>378</v>
      </c>
      <c r="H1014" s="43">
        <v>0</v>
      </c>
      <c r="I1014" s="42" t="s">
        <v>379</v>
      </c>
      <c r="J1014" s="43">
        <v>14.07</v>
      </c>
    </row>
    <row r="1015" spans="1:10" x14ac:dyDescent="0.2">
      <c r="A1015" s="42"/>
      <c r="B1015" s="42"/>
      <c r="C1015" s="42"/>
      <c r="D1015" s="42"/>
      <c r="E1015" s="42" t="s">
        <v>380</v>
      </c>
      <c r="F1015" s="43">
        <v>206.66</v>
      </c>
      <c r="G1015" s="42"/>
      <c r="H1015" s="118" t="s">
        <v>381</v>
      </c>
      <c r="I1015" s="118"/>
      <c r="J1015" s="43">
        <v>971.24</v>
      </c>
    </row>
    <row r="1016" spans="1:10" ht="50.1" customHeight="1" thickBot="1" x14ac:dyDescent="0.25">
      <c r="A1016" s="44"/>
      <c r="B1016" s="44"/>
      <c r="C1016" s="44"/>
      <c r="D1016" s="44"/>
      <c r="E1016" s="44"/>
      <c r="F1016" s="44"/>
      <c r="G1016" s="44" t="s">
        <v>382</v>
      </c>
      <c r="H1016" s="45">
        <v>4</v>
      </c>
      <c r="I1016" s="44" t="s">
        <v>383</v>
      </c>
      <c r="J1016" s="46">
        <v>3884.96</v>
      </c>
    </row>
    <row r="1017" spans="1:10" ht="0.95" customHeight="1" thickTop="1" x14ac:dyDescent="0.2">
      <c r="A1017" s="47"/>
      <c r="B1017" s="47"/>
      <c r="C1017" s="47"/>
      <c r="D1017" s="47"/>
      <c r="E1017" s="47"/>
      <c r="F1017" s="47"/>
      <c r="G1017" s="47"/>
      <c r="H1017" s="47"/>
      <c r="I1017" s="47"/>
      <c r="J1017" s="47"/>
    </row>
    <row r="1018" spans="1:10" ht="18" customHeight="1" x14ac:dyDescent="0.2">
      <c r="A1018" s="24" t="s">
        <v>317</v>
      </c>
      <c r="B1018" s="25" t="s">
        <v>10</v>
      </c>
      <c r="C1018" s="24" t="s">
        <v>11</v>
      </c>
      <c r="D1018" s="24" t="s">
        <v>12</v>
      </c>
      <c r="E1018" s="119" t="s">
        <v>353</v>
      </c>
      <c r="F1018" s="119"/>
      <c r="G1018" s="26" t="s">
        <v>13</v>
      </c>
      <c r="H1018" s="25" t="s">
        <v>14</v>
      </c>
      <c r="I1018" s="25" t="s">
        <v>15</v>
      </c>
      <c r="J1018" s="25" t="s">
        <v>17</v>
      </c>
    </row>
    <row r="1019" spans="1:10" ht="39" customHeight="1" x14ac:dyDescent="0.2">
      <c r="A1019" s="27" t="s">
        <v>354</v>
      </c>
      <c r="B1019" s="28" t="s">
        <v>318</v>
      </c>
      <c r="C1019" s="27" t="s">
        <v>23</v>
      </c>
      <c r="D1019" s="27" t="s">
        <v>319</v>
      </c>
      <c r="E1019" s="120" t="s">
        <v>917</v>
      </c>
      <c r="F1019" s="120"/>
      <c r="G1019" s="29" t="s">
        <v>42</v>
      </c>
      <c r="H1019" s="30">
        <v>1</v>
      </c>
      <c r="I1019" s="31">
        <v>269.58</v>
      </c>
      <c r="J1019" s="31">
        <v>269.58</v>
      </c>
    </row>
    <row r="1020" spans="1:10" ht="26.1" customHeight="1" x14ac:dyDescent="0.2">
      <c r="A1020" s="32" t="s">
        <v>356</v>
      </c>
      <c r="B1020" s="33" t="s">
        <v>756</v>
      </c>
      <c r="C1020" s="32" t="s">
        <v>23</v>
      </c>
      <c r="D1020" s="32" t="s">
        <v>757</v>
      </c>
      <c r="E1020" s="121" t="s">
        <v>362</v>
      </c>
      <c r="F1020" s="121"/>
      <c r="G1020" s="34" t="s">
        <v>363</v>
      </c>
      <c r="H1020" s="35">
        <v>0.45739999999999997</v>
      </c>
      <c r="I1020" s="36">
        <v>20.420000000000002</v>
      </c>
      <c r="J1020" s="36">
        <v>9.34</v>
      </c>
    </row>
    <row r="1021" spans="1:10" ht="26.1" customHeight="1" x14ac:dyDescent="0.2">
      <c r="A1021" s="32" t="s">
        <v>356</v>
      </c>
      <c r="B1021" s="33" t="s">
        <v>758</v>
      </c>
      <c r="C1021" s="32" t="s">
        <v>23</v>
      </c>
      <c r="D1021" s="32" t="s">
        <v>759</v>
      </c>
      <c r="E1021" s="121" t="s">
        <v>362</v>
      </c>
      <c r="F1021" s="121"/>
      <c r="G1021" s="34" t="s">
        <v>363</v>
      </c>
      <c r="H1021" s="35">
        <v>0.45739999999999997</v>
      </c>
      <c r="I1021" s="36">
        <v>24.81</v>
      </c>
      <c r="J1021" s="36">
        <v>11.34</v>
      </c>
    </row>
    <row r="1022" spans="1:10" ht="39" customHeight="1" x14ac:dyDescent="0.2">
      <c r="A1022" s="37" t="s">
        <v>366</v>
      </c>
      <c r="B1022" s="38" t="s">
        <v>918</v>
      </c>
      <c r="C1022" s="37" t="s">
        <v>23</v>
      </c>
      <c r="D1022" s="37" t="s">
        <v>919</v>
      </c>
      <c r="E1022" s="117" t="s">
        <v>369</v>
      </c>
      <c r="F1022" s="117"/>
      <c r="G1022" s="39" t="s">
        <v>42</v>
      </c>
      <c r="H1022" s="40">
        <v>2</v>
      </c>
      <c r="I1022" s="41">
        <v>0.7</v>
      </c>
      <c r="J1022" s="41">
        <v>1.4</v>
      </c>
    </row>
    <row r="1023" spans="1:10" ht="26.1" customHeight="1" x14ac:dyDescent="0.2">
      <c r="A1023" s="37" t="s">
        <v>366</v>
      </c>
      <c r="B1023" s="38" t="s">
        <v>922</v>
      </c>
      <c r="C1023" s="37" t="s">
        <v>23</v>
      </c>
      <c r="D1023" s="37" t="s">
        <v>923</v>
      </c>
      <c r="E1023" s="117" t="s">
        <v>369</v>
      </c>
      <c r="F1023" s="117"/>
      <c r="G1023" s="39" t="s">
        <v>42</v>
      </c>
      <c r="H1023" s="40">
        <v>1</v>
      </c>
      <c r="I1023" s="41">
        <v>247.5</v>
      </c>
      <c r="J1023" s="41">
        <v>247.5</v>
      </c>
    </row>
    <row r="1024" spans="1:10" x14ac:dyDescent="0.2">
      <c r="A1024" s="42"/>
      <c r="B1024" s="42"/>
      <c r="C1024" s="42"/>
      <c r="D1024" s="42"/>
      <c r="E1024" s="42" t="s">
        <v>377</v>
      </c>
      <c r="F1024" s="43">
        <v>14.07</v>
      </c>
      <c r="G1024" s="42" t="s">
        <v>378</v>
      </c>
      <c r="H1024" s="43">
        <v>0</v>
      </c>
      <c r="I1024" s="42" t="s">
        <v>379</v>
      </c>
      <c r="J1024" s="43">
        <v>14.07</v>
      </c>
    </row>
    <row r="1025" spans="1:10" x14ac:dyDescent="0.2">
      <c r="A1025" s="42"/>
      <c r="B1025" s="42"/>
      <c r="C1025" s="42"/>
      <c r="D1025" s="42"/>
      <c r="E1025" s="42" t="s">
        <v>380</v>
      </c>
      <c r="F1025" s="43">
        <v>72.86</v>
      </c>
      <c r="G1025" s="42"/>
      <c r="H1025" s="118" t="s">
        <v>381</v>
      </c>
      <c r="I1025" s="118"/>
      <c r="J1025" s="43">
        <v>342.44</v>
      </c>
    </row>
    <row r="1026" spans="1:10" ht="50.1" customHeight="1" thickBot="1" x14ac:dyDescent="0.25">
      <c r="A1026" s="44"/>
      <c r="B1026" s="44"/>
      <c r="C1026" s="44"/>
      <c r="D1026" s="44"/>
      <c r="E1026" s="44"/>
      <c r="F1026" s="44"/>
      <c r="G1026" s="44" t="s">
        <v>382</v>
      </c>
      <c r="H1026" s="45">
        <v>4</v>
      </c>
      <c r="I1026" s="44" t="s">
        <v>383</v>
      </c>
      <c r="J1026" s="46">
        <v>1369.76</v>
      </c>
    </row>
    <row r="1027" spans="1:10" ht="0.95" customHeight="1" thickTop="1" x14ac:dyDescent="0.2">
      <c r="A1027" s="47"/>
      <c r="B1027" s="47"/>
      <c r="C1027" s="47"/>
      <c r="D1027" s="47"/>
      <c r="E1027" s="47"/>
      <c r="F1027" s="47"/>
      <c r="G1027" s="47"/>
      <c r="H1027" s="47"/>
      <c r="I1027" s="47"/>
      <c r="J1027" s="47"/>
    </row>
    <row r="1028" spans="1:10" ht="18" customHeight="1" x14ac:dyDescent="0.2">
      <c r="A1028" s="24" t="s">
        <v>320</v>
      </c>
      <c r="B1028" s="25" t="s">
        <v>10</v>
      </c>
      <c r="C1028" s="24" t="s">
        <v>11</v>
      </c>
      <c r="D1028" s="24" t="s">
        <v>12</v>
      </c>
      <c r="E1028" s="119" t="s">
        <v>353</v>
      </c>
      <c r="F1028" s="119"/>
      <c r="G1028" s="26" t="s">
        <v>13</v>
      </c>
      <c r="H1028" s="25" t="s">
        <v>14</v>
      </c>
      <c r="I1028" s="25" t="s">
        <v>15</v>
      </c>
      <c r="J1028" s="25" t="s">
        <v>17</v>
      </c>
    </row>
    <row r="1029" spans="1:10" ht="65.099999999999994" customHeight="1" x14ac:dyDescent="0.2">
      <c r="A1029" s="27" t="s">
        <v>354</v>
      </c>
      <c r="B1029" s="28" t="s">
        <v>321</v>
      </c>
      <c r="C1029" s="27" t="s">
        <v>23</v>
      </c>
      <c r="D1029" s="27" t="s">
        <v>322</v>
      </c>
      <c r="E1029" s="120" t="s">
        <v>917</v>
      </c>
      <c r="F1029" s="120"/>
      <c r="G1029" s="29" t="s">
        <v>42</v>
      </c>
      <c r="H1029" s="30">
        <v>1</v>
      </c>
      <c r="I1029" s="31">
        <v>1826.36</v>
      </c>
      <c r="J1029" s="31">
        <v>1826.36</v>
      </c>
    </row>
    <row r="1030" spans="1:10" ht="51.95" customHeight="1" x14ac:dyDescent="0.2">
      <c r="A1030" s="32" t="s">
        <v>356</v>
      </c>
      <c r="B1030" s="33" t="s">
        <v>653</v>
      </c>
      <c r="C1030" s="32" t="s">
        <v>23</v>
      </c>
      <c r="D1030" s="32" t="s">
        <v>654</v>
      </c>
      <c r="E1030" s="121" t="s">
        <v>362</v>
      </c>
      <c r="F1030" s="121"/>
      <c r="G1030" s="34" t="s">
        <v>53</v>
      </c>
      <c r="H1030" s="35">
        <v>0.29399999999999998</v>
      </c>
      <c r="I1030" s="36">
        <v>908.28</v>
      </c>
      <c r="J1030" s="36">
        <v>267.02999999999997</v>
      </c>
    </row>
    <row r="1031" spans="1:10" ht="26.1" customHeight="1" x14ac:dyDescent="0.2">
      <c r="A1031" s="32" t="s">
        <v>356</v>
      </c>
      <c r="B1031" s="33" t="s">
        <v>756</v>
      </c>
      <c r="C1031" s="32" t="s">
        <v>23</v>
      </c>
      <c r="D1031" s="32" t="s">
        <v>757</v>
      </c>
      <c r="E1031" s="121" t="s">
        <v>362</v>
      </c>
      <c r="F1031" s="121"/>
      <c r="G1031" s="34" t="s">
        <v>363</v>
      </c>
      <c r="H1031" s="35">
        <v>1.9053</v>
      </c>
      <c r="I1031" s="36">
        <v>20.420000000000002</v>
      </c>
      <c r="J1031" s="36">
        <v>38.9</v>
      </c>
    </row>
    <row r="1032" spans="1:10" ht="26.1" customHeight="1" x14ac:dyDescent="0.2">
      <c r="A1032" s="32" t="s">
        <v>356</v>
      </c>
      <c r="B1032" s="33" t="s">
        <v>758</v>
      </c>
      <c r="C1032" s="32" t="s">
        <v>23</v>
      </c>
      <c r="D1032" s="32" t="s">
        <v>759</v>
      </c>
      <c r="E1032" s="121" t="s">
        <v>362</v>
      </c>
      <c r="F1032" s="121"/>
      <c r="G1032" s="34" t="s">
        <v>363</v>
      </c>
      <c r="H1032" s="35">
        <v>1.9053</v>
      </c>
      <c r="I1032" s="36">
        <v>24.81</v>
      </c>
      <c r="J1032" s="36">
        <v>47.27</v>
      </c>
    </row>
    <row r="1033" spans="1:10" ht="65.099999999999994" customHeight="1" x14ac:dyDescent="0.2">
      <c r="A1033" s="37" t="s">
        <v>366</v>
      </c>
      <c r="B1033" s="38" t="s">
        <v>924</v>
      </c>
      <c r="C1033" s="37" t="s">
        <v>23</v>
      </c>
      <c r="D1033" s="37" t="s">
        <v>925</v>
      </c>
      <c r="E1033" s="117" t="s">
        <v>369</v>
      </c>
      <c r="F1033" s="117"/>
      <c r="G1033" s="39" t="s">
        <v>42</v>
      </c>
      <c r="H1033" s="40">
        <v>1</v>
      </c>
      <c r="I1033" s="41">
        <v>334.09</v>
      </c>
      <c r="J1033" s="41">
        <v>334.09</v>
      </c>
    </row>
    <row r="1034" spans="1:10" ht="39" customHeight="1" x14ac:dyDescent="0.2">
      <c r="A1034" s="37" t="s">
        <v>366</v>
      </c>
      <c r="B1034" s="38" t="s">
        <v>926</v>
      </c>
      <c r="C1034" s="37" t="s">
        <v>23</v>
      </c>
      <c r="D1034" s="37" t="s">
        <v>927</v>
      </c>
      <c r="E1034" s="117" t="s">
        <v>369</v>
      </c>
      <c r="F1034" s="117"/>
      <c r="G1034" s="39" t="s">
        <v>42</v>
      </c>
      <c r="H1034" s="40">
        <v>1</v>
      </c>
      <c r="I1034" s="41">
        <v>65.709999999999994</v>
      </c>
      <c r="J1034" s="41">
        <v>65.709999999999994</v>
      </c>
    </row>
    <row r="1035" spans="1:10" ht="51.95" customHeight="1" x14ac:dyDescent="0.2">
      <c r="A1035" s="37" t="s">
        <v>366</v>
      </c>
      <c r="B1035" s="38" t="s">
        <v>928</v>
      </c>
      <c r="C1035" s="37" t="s">
        <v>23</v>
      </c>
      <c r="D1035" s="37" t="s">
        <v>929</v>
      </c>
      <c r="E1035" s="117" t="s">
        <v>369</v>
      </c>
      <c r="F1035" s="117"/>
      <c r="G1035" s="39" t="s">
        <v>42</v>
      </c>
      <c r="H1035" s="40">
        <v>1</v>
      </c>
      <c r="I1035" s="41">
        <v>150</v>
      </c>
      <c r="J1035" s="41">
        <v>150</v>
      </c>
    </row>
    <row r="1036" spans="1:10" ht="39" customHeight="1" x14ac:dyDescent="0.2">
      <c r="A1036" s="37" t="s">
        <v>366</v>
      </c>
      <c r="B1036" s="38" t="s">
        <v>930</v>
      </c>
      <c r="C1036" s="37" t="s">
        <v>23</v>
      </c>
      <c r="D1036" s="37" t="s">
        <v>931</v>
      </c>
      <c r="E1036" s="117" t="s">
        <v>369</v>
      </c>
      <c r="F1036" s="117"/>
      <c r="G1036" s="39" t="s">
        <v>42</v>
      </c>
      <c r="H1036" s="40">
        <v>1</v>
      </c>
      <c r="I1036" s="41">
        <v>14.28</v>
      </c>
      <c r="J1036" s="41">
        <v>14.28</v>
      </c>
    </row>
    <row r="1037" spans="1:10" ht="51.95" customHeight="1" x14ac:dyDescent="0.2">
      <c r="A1037" s="37" t="s">
        <v>366</v>
      </c>
      <c r="B1037" s="38" t="s">
        <v>932</v>
      </c>
      <c r="C1037" s="37" t="s">
        <v>23</v>
      </c>
      <c r="D1037" s="37" t="s">
        <v>933</v>
      </c>
      <c r="E1037" s="117" t="s">
        <v>369</v>
      </c>
      <c r="F1037" s="117"/>
      <c r="G1037" s="39" t="s">
        <v>42</v>
      </c>
      <c r="H1037" s="40">
        <v>1</v>
      </c>
      <c r="I1037" s="41">
        <v>694.8</v>
      </c>
      <c r="J1037" s="41">
        <v>694.8</v>
      </c>
    </row>
    <row r="1038" spans="1:10" ht="26.1" customHeight="1" x14ac:dyDescent="0.2">
      <c r="A1038" s="37" t="s">
        <v>366</v>
      </c>
      <c r="B1038" s="38" t="s">
        <v>934</v>
      </c>
      <c r="C1038" s="37" t="s">
        <v>23</v>
      </c>
      <c r="D1038" s="37" t="s">
        <v>935</v>
      </c>
      <c r="E1038" s="117" t="s">
        <v>369</v>
      </c>
      <c r="F1038" s="117"/>
      <c r="G1038" s="39" t="s">
        <v>42</v>
      </c>
      <c r="H1038" s="40">
        <v>1</v>
      </c>
      <c r="I1038" s="41">
        <v>214.28</v>
      </c>
      <c r="J1038" s="41">
        <v>214.28</v>
      </c>
    </row>
    <row r="1039" spans="1:10" x14ac:dyDescent="0.2">
      <c r="A1039" s="42"/>
      <c r="B1039" s="42"/>
      <c r="C1039" s="42"/>
      <c r="D1039" s="42"/>
      <c r="E1039" s="42" t="s">
        <v>377</v>
      </c>
      <c r="F1039" s="43">
        <v>100.84</v>
      </c>
      <c r="G1039" s="42" t="s">
        <v>378</v>
      </c>
      <c r="H1039" s="43">
        <v>0</v>
      </c>
      <c r="I1039" s="42" t="s">
        <v>379</v>
      </c>
      <c r="J1039" s="43">
        <v>100.84</v>
      </c>
    </row>
    <row r="1040" spans="1:10" x14ac:dyDescent="0.2">
      <c r="A1040" s="42"/>
      <c r="B1040" s="42"/>
      <c r="C1040" s="42"/>
      <c r="D1040" s="42"/>
      <c r="E1040" s="42" t="s">
        <v>380</v>
      </c>
      <c r="F1040" s="43">
        <v>493.66</v>
      </c>
      <c r="G1040" s="42"/>
      <c r="H1040" s="118" t="s">
        <v>381</v>
      </c>
      <c r="I1040" s="118"/>
      <c r="J1040" s="43">
        <v>2320.02</v>
      </c>
    </row>
    <row r="1041" spans="1:10" ht="50.1" customHeight="1" thickBot="1" x14ac:dyDescent="0.25">
      <c r="A1041" s="44"/>
      <c r="B1041" s="44"/>
      <c r="C1041" s="44"/>
      <c r="D1041" s="44"/>
      <c r="E1041" s="44"/>
      <c r="F1041" s="44"/>
      <c r="G1041" s="44" t="s">
        <v>382</v>
      </c>
      <c r="H1041" s="45">
        <v>1</v>
      </c>
      <c r="I1041" s="44" t="s">
        <v>383</v>
      </c>
      <c r="J1041" s="46">
        <v>2320.02</v>
      </c>
    </row>
    <row r="1042" spans="1:10" ht="0.95" customHeight="1" thickTop="1" x14ac:dyDescent="0.2">
      <c r="A1042" s="47"/>
      <c r="B1042" s="47"/>
      <c r="C1042" s="47"/>
      <c r="D1042" s="47"/>
      <c r="E1042" s="47"/>
      <c r="F1042" s="47"/>
      <c r="G1042" s="47"/>
      <c r="H1042" s="47"/>
      <c r="I1042" s="47"/>
      <c r="J1042" s="47"/>
    </row>
    <row r="1043" spans="1:10" ht="24" customHeight="1" x14ac:dyDescent="0.2">
      <c r="A1043" s="21" t="s">
        <v>323</v>
      </c>
      <c r="B1043" s="21"/>
      <c r="C1043" s="21"/>
      <c r="D1043" s="21" t="s">
        <v>324</v>
      </c>
      <c r="E1043" s="21"/>
      <c r="F1043" s="122"/>
      <c r="G1043" s="122"/>
      <c r="H1043" s="22"/>
      <c r="I1043" s="21"/>
      <c r="J1043" s="23">
        <v>131532.06</v>
      </c>
    </row>
    <row r="1044" spans="1:10" ht="18" customHeight="1" x14ac:dyDescent="0.2">
      <c r="A1044" s="24" t="s">
        <v>325</v>
      </c>
      <c r="B1044" s="25" t="s">
        <v>10</v>
      </c>
      <c r="C1044" s="24" t="s">
        <v>11</v>
      </c>
      <c r="D1044" s="24" t="s">
        <v>12</v>
      </c>
      <c r="E1044" s="119" t="s">
        <v>353</v>
      </c>
      <c r="F1044" s="119"/>
      <c r="G1044" s="26" t="s">
        <v>13</v>
      </c>
      <c r="H1044" s="25" t="s">
        <v>14</v>
      </c>
      <c r="I1044" s="25" t="s">
        <v>15</v>
      </c>
      <c r="J1044" s="25" t="s">
        <v>17</v>
      </c>
    </row>
    <row r="1045" spans="1:10" ht="24" customHeight="1" x14ac:dyDescent="0.2">
      <c r="A1045" s="27" t="s">
        <v>354</v>
      </c>
      <c r="B1045" s="28" t="s">
        <v>326</v>
      </c>
      <c r="C1045" s="27" t="s">
        <v>217</v>
      </c>
      <c r="D1045" s="27" t="s">
        <v>327</v>
      </c>
      <c r="E1045" s="120" t="s">
        <v>936</v>
      </c>
      <c r="F1045" s="120"/>
      <c r="G1045" s="29" t="s">
        <v>42</v>
      </c>
      <c r="H1045" s="30">
        <v>1</v>
      </c>
      <c r="I1045" s="31">
        <v>217.3</v>
      </c>
      <c r="J1045" s="31">
        <v>217.3</v>
      </c>
    </row>
    <row r="1046" spans="1:10" ht="24" customHeight="1" x14ac:dyDescent="0.2">
      <c r="A1046" s="37" t="s">
        <v>366</v>
      </c>
      <c r="B1046" s="38" t="s">
        <v>937</v>
      </c>
      <c r="C1046" s="37" t="s">
        <v>217</v>
      </c>
      <c r="D1046" s="37" t="s">
        <v>938</v>
      </c>
      <c r="E1046" s="117" t="s">
        <v>369</v>
      </c>
      <c r="F1046" s="117"/>
      <c r="G1046" s="39" t="s">
        <v>29</v>
      </c>
      <c r="H1046" s="40">
        <v>2</v>
      </c>
      <c r="I1046" s="41">
        <v>7.3</v>
      </c>
      <c r="J1046" s="41">
        <v>14.6</v>
      </c>
    </row>
    <row r="1047" spans="1:10" ht="24" customHeight="1" x14ac:dyDescent="0.2">
      <c r="A1047" s="37" t="s">
        <v>366</v>
      </c>
      <c r="B1047" s="38" t="s">
        <v>705</v>
      </c>
      <c r="C1047" s="37" t="s">
        <v>217</v>
      </c>
      <c r="D1047" s="37" t="s">
        <v>706</v>
      </c>
      <c r="E1047" s="117" t="s">
        <v>369</v>
      </c>
      <c r="F1047" s="117"/>
      <c r="G1047" s="39" t="s">
        <v>29</v>
      </c>
      <c r="H1047" s="40">
        <v>0.8</v>
      </c>
      <c r="I1047" s="41">
        <v>1.03</v>
      </c>
      <c r="J1047" s="41">
        <v>0.82</v>
      </c>
    </row>
    <row r="1048" spans="1:10" ht="24" customHeight="1" x14ac:dyDescent="0.2">
      <c r="A1048" s="37" t="s">
        <v>366</v>
      </c>
      <c r="B1048" s="38" t="s">
        <v>707</v>
      </c>
      <c r="C1048" s="37" t="s">
        <v>217</v>
      </c>
      <c r="D1048" s="37" t="s">
        <v>708</v>
      </c>
      <c r="E1048" s="117" t="s">
        <v>369</v>
      </c>
      <c r="F1048" s="117"/>
      <c r="G1048" s="39" t="s">
        <v>42</v>
      </c>
      <c r="H1048" s="40">
        <v>2</v>
      </c>
      <c r="I1048" s="41">
        <v>1.46</v>
      </c>
      <c r="J1048" s="41">
        <v>2.92</v>
      </c>
    </row>
    <row r="1049" spans="1:10" ht="24" customHeight="1" x14ac:dyDescent="0.2">
      <c r="A1049" s="37" t="s">
        <v>366</v>
      </c>
      <c r="B1049" s="38" t="s">
        <v>939</v>
      </c>
      <c r="C1049" s="37" t="s">
        <v>217</v>
      </c>
      <c r="D1049" s="37" t="s">
        <v>940</v>
      </c>
      <c r="E1049" s="117" t="s">
        <v>369</v>
      </c>
      <c r="F1049" s="117"/>
      <c r="G1049" s="39" t="s">
        <v>29</v>
      </c>
      <c r="H1049" s="40">
        <v>8.65</v>
      </c>
      <c r="I1049" s="41">
        <v>6.31</v>
      </c>
      <c r="J1049" s="41">
        <v>54.58</v>
      </c>
    </row>
    <row r="1050" spans="1:10" ht="24" customHeight="1" x14ac:dyDescent="0.2">
      <c r="A1050" s="37" t="s">
        <v>366</v>
      </c>
      <c r="B1050" s="38" t="s">
        <v>709</v>
      </c>
      <c r="C1050" s="37" t="s">
        <v>217</v>
      </c>
      <c r="D1050" s="37" t="s">
        <v>710</v>
      </c>
      <c r="E1050" s="117" t="s">
        <v>369</v>
      </c>
      <c r="F1050" s="117"/>
      <c r="G1050" s="39" t="s">
        <v>42</v>
      </c>
      <c r="H1050" s="40">
        <v>1</v>
      </c>
      <c r="I1050" s="41">
        <v>12.77</v>
      </c>
      <c r="J1050" s="41">
        <v>12.77</v>
      </c>
    </row>
    <row r="1051" spans="1:10" ht="24" customHeight="1" x14ac:dyDescent="0.2">
      <c r="A1051" s="37" t="s">
        <v>366</v>
      </c>
      <c r="B1051" s="38" t="s">
        <v>711</v>
      </c>
      <c r="C1051" s="37" t="s">
        <v>217</v>
      </c>
      <c r="D1051" s="37" t="s">
        <v>712</v>
      </c>
      <c r="E1051" s="117" t="s">
        <v>369</v>
      </c>
      <c r="F1051" s="117"/>
      <c r="G1051" s="39" t="s">
        <v>42</v>
      </c>
      <c r="H1051" s="40">
        <v>2</v>
      </c>
      <c r="I1051" s="41">
        <v>0.86</v>
      </c>
      <c r="J1051" s="41">
        <v>1.72</v>
      </c>
    </row>
    <row r="1052" spans="1:10" ht="24" customHeight="1" x14ac:dyDescent="0.2">
      <c r="A1052" s="37" t="s">
        <v>366</v>
      </c>
      <c r="B1052" s="38" t="s">
        <v>941</v>
      </c>
      <c r="C1052" s="37" t="s">
        <v>217</v>
      </c>
      <c r="D1052" s="37" t="s">
        <v>942</v>
      </c>
      <c r="E1052" s="117" t="s">
        <v>369</v>
      </c>
      <c r="F1052" s="117"/>
      <c r="G1052" s="39" t="s">
        <v>42</v>
      </c>
      <c r="H1052" s="40">
        <v>1</v>
      </c>
      <c r="I1052" s="41">
        <v>90.91</v>
      </c>
      <c r="J1052" s="41">
        <v>90.91</v>
      </c>
    </row>
    <row r="1053" spans="1:10" ht="24" customHeight="1" x14ac:dyDescent="0.2">
      <c r="A1053" s="37" t="s">
        <v>366</v>
      </c>
      <c r="B1053" s="38" t="s">
        <v>715</v>
      </c>
      <c r="C1053" s="37" t="s">
        <v>217</v>
      </c>
      <c r="D1053" s="37" t="s">
        <v>716</v>
      </c>
      <c r="E1053" s="117" t="s">
        <v>701</v>
      </c>
      <c r="F1053" s="117"/>
      <c r="G1053" s="39" t="s">
        <v>363</v>
      </c>
      <c r="H1053" s="40">
        <v>1.1879999999999999</v>
      </c>
      <c r="I1053" s="41">
        <v>18.8</v>
      </c>
      <c r="J1053" s="41">
        <v>22.33</v>
      </c>
    </row>
    <row r="1054" spans="1:10" ht="24" customHeight="1" x14ac:dyDescent="0.2">
      <c r="A1054" s="37" t="s">
        <v>366</v>
      </c>
      <c r="B1054" s="38" t="s">
        <v>699</v>
      </c>
      <c r="C1054" s="37" t="s">
        <v>217</v>
      </c>
      <c r="D1054" s="37" t="s">
        <v>700</v>
      </c>
      <c r="E1054" s="117" t="s">
        <v>701</v>
      </c>
      <c r="F1054" s="117"/>
      <c r="G1054" s="39" t="s">
        <v>363</v>
      </c>
      <c r="H1054" s="40">
        <v>1.1879999999999999</v>
      </c>
      <c r="I1054" s="41">
        <v>14.02</v>
      </c>
      <c r="J1054" s="41">
        <v>16.649999999999999</v>
      </c>
    </row>
    <row r="1055" spans="1:10" x14ac:dyDescent="0.2">
      <c r="A1055" s="42"/>
      <c r="B1055" s="42"/>
      <c r="C1055" s="42"/>
      <c r="D1055" s="42"/>
      <c r="E1055" s="42" t="s">
        <v>377</v>
      </c>
      <c r="F1055" s="43">
        <v>38.979999999999997</v>
      </c>
      <c r="G1055" s="42" t="s">
        <v>378</v>
      </c>
      <c r="H1055" s="43">
        <v>0</v>
      </c>
      <c r="I1055" s="42" t="s">
        <v>379</v>
      </c>
      <c r="J1055" s="43">
        <v>38.979999999999997</v>
      </c>
    </row>
    <row r="1056" spans="1:10" x14ac:dyDescent="0.2">
      <c r="A1056" s="42"/>
      <c r="B1056" s="42"/>
      <c r="C1056" s="42"/>
      <c r="D1056" s="42"/>
      <c r="E1056" s="42" t="s">
        <v>380</v>
      </c>
      <c r="F1056" s="43">
        <v>58.73</v>
      </c>
      <c r="G1056" s="42"/>
      <c r="H1056" s="118" t="s">
        <v>381</v>
      </c>
      <c r="I1056" s="118"/>
      <c r="J1056" s="43">
        <v>276.02999999999997</v>
      </c>
    </row>
    <row r="1057" spans="1:10" ht="50.1" customHeight="1" thickBot="1" x14ac:dyDescent="0.25">
      <c r="A1057" s="44"/>
      <c r="B1057" s="44"/>
      <c r="C1057" s="44"/>
      <c r="D1057" s="44"/>
      <c r="E1057" s="44"/>
      <c r="F1057" s="44"/>
      <c r="G1057" s="44" t="s">
        <v>382</v>
      </c>
      <c r="H1057" s="45">
        <v>6</v>
      </c>
      <c r="I1057" s="44" t="s">
        <v>383</v>
      </c>
      <c r="J1057" s="46">
        <v>1656.18</v>
      </c>
    </row>
    <row r="1058" spans="1:10" ht="0.95" customHeight="1" thickTop="1" x14ac:dyDescent="0.2">
      <c r="A1058" s="47"/>
      <c r="B1058" s="47"/>
      <c r="C1058" s="47"/>
      <c r="D1058" s="47"/>
      <c r="E1058" s="47"/>
      <c r="F1058" s="47"/>
      <c r="G1058" s="47"/>
      <c r="H1058" s="47"/>
      <c r="I1058" s="47"/>
      <c r="J1058" s="47"/>
    </row>
    <row r="1059" spans="1:10" ht="18" customHeight="1" x14ac:dyDescent="0.2">
      <c r="A1059" s="24" t="s">
        <v>328</v>
      </c>
      <c r="B1059" s="25" t="s">
        <v>10</v>
      </c>
      <c r="C1059" s="24" t="s">
        <v>11</v>
      </c>
      <c r="D1059" s="24" t="s">
        <v>12</v>
      </c>
      <c r="E1059" s="119" t="s">
        <v>353</v>
      </c>
      <c r="F1059" s="119"/>
      <c r="G1059" s="26" t="s">
        <v>13</v>
      </c>
      <c r="H1059" s="25" t="s">
        <v>14</v>
      </c>
      <c r="I1059" s="25" t="s">
        <v>15</v>
      </c>
      <c r="J1059" s="25" t="s">
        <v>17</v>
      </c>
    </row>
    <row r="1060" spans="1:10" ht="24" customHeight="1" x14ac:dyDescent="0.2">
      <c r="A1060" s="27" t="s">
        <v>354</v>
      </c>
      <c r="B1060" s="28" t="s">
        <v>329</v>
      </c>
      <c r="C1060" s="27" t="s">
        <v>56</v>
      </c>
      <c r="D1060" s="27" t="s">
        <v>330</v>
      </c>
      <c r="E1060" s="120" t="s">
        <v>433</v>
      </c>
      <c r="F1060" s="120"/>
      <c r="G1060" s="29" t="s">
        <v>170</v>
      </c>
      <c r="H1060" s="30">
        <v>1</v>
      </c>
      <c r="I1060" s="31">
        <v>274.27</v>
      </c>
      <c r="J1060" s="31">
        <v>274.27</v>
      </c>
    </row>
    <row r="1061" spans="1:10" ht="26.1" customHeight="1" x14ac:dyDescent="0.2">
      <c r="A1061" s="32" t="s">
        <v>356</v>
      </c>
      <c r="B1061" s="33" t="s">
        <v>610</v>
      </c>
      <c r="C1061" s="32" t="s">
        <v>56</v>
      </c>
      <c r="D1061" s="32" t="s">
        <v>611</v>
      </c>
      <c r="E1061" s="121" t="s">
        <v>433</v>
      </c>
      <c r="F1061" s="121"/>
      <c r="G1061" s="34" t="s">
        <v>435</v>
      </c>
      <c r="H1061" s="35">
        <v>3</v>
      </c>
      <c r="I1061" s="36">
        <v>20.86</v>
      </c>
      <c r="J1061" s="36">
        <v>62.58</v>
      </c>
    </row>
    <row r="1062" spans="1:10" ht="24" customHeight="1" x14ac:dyDescent="0.2">
      <c r="A1062" s="32" t="s">
        <v>356</v>
      </c>
      <c r="B1062" s="33" t="s">
        <v>612</v>
      </c>
      <c r="C1062" s="32" t="s">
        <v>56</v>
      </c>
      <c r="D1062" s="32" t="s">
        <v>613</v>
      </c>
      <c r="E1062" s="121" t="s">
        <v>433</v>
      </c>
      <c r="F1062" s="121"/>
      <c r="G1062" s="34" t="s">
        <v>435</v>
      </c>
      <c r="H1062" s="35">
        <v>3</v>
      </c>
      <c r="I1062" s="36">
        <v>25.81</v>
      </c>
      <c r="J1062" s="36">
        <v>77.430000000000007</v>
      </c>
    </row>
    <row r="1063" spans="1:10" ht="24" customHeight="1" x14ac:dyDescent="0.2">
      <c r="A1063" s="37" t="s">
        <v>366</v>
      </c>
      <c r="B1063" s="38" t="s">
        <v>722</v>
      </c>
      <c r="C1063" s="37" t="s">
        <v>56</v>
      </c>
      <c r="D1063" s="37" t="s">
        <v>723</v>
      </c>
      <c r="E1063" s="117" t="s">
        <v>369</v>
      </c>
      <c r="F1063" s="117"/>
      <c r="G1063" s="39" t="s">
        <v>214</v>
      </c>
      <c r="H1063" s="40">
        <v>12</v>
      </c>
      <c r="I1063" s="41">
        <v>8.41</v>
      </c>
      <c r="J1063" s="41">
        <v>100.92</v>
      </c>
    </row>
    <row r="1064" spans="1:10" ht="24" customHeight="1" x14ac:dyDescent="0.2">
      <c r="A1064" s="37" t="s">
        <v>366</v>
      </c>
      <c r="B1064" s="38" t="s">
        <v>943</v>
      </c>
      <c r="C1064" s="37" t="s">
        <v>56</v>
      </c>
      <c r="D1064" s="37" t="s">
        <v>944</v>
      </c>
      <c r="E1064" s="117" t="s">
        <v>369</v>
      </c>
      <c r="F1064" s="117"/>
      <c r="G1064" s="39" t="s">
        <v>214</v>
      </c>
      <c r="H1064" s="40">
        <v>12</v>
      </c>
      <c r="I1064" s="41">
        <v>2.5299999999999998</v>
      </c>
      <c r="J1064" s="41">
        <v>30.36</v>
      </c>
    </row>
    <row r="1065" spans="1:10" ht="24" customHeight="1" x14ac:dyDescent="0.2">
      <c r="A1065" s="37" t="s">
        <v>366</v>
      </c>
      <c r="B1065" s="38" t="s">
        <v>728</v>
      </c>
      <c r="C1065" s="37" t="s">
        <v>56</v>
      </c>
      <c r="D1065" s="37" t="s">
        <v>729</v>
      </c>
      <c r="E1065" s="117" t="s">
        <v>369</v>
      </c>
      <c r="F1065" s="117"/>
      <c r="G1065" s="39" t="s">
        <v>192</v>
      </c>
      <c r="H1065" s="40">
        <v>2</v>
      </c>
      <c r="I1065" s="41">
        <v>1.49</v>
      </c>
      <c r="J1065" s="41">
        <v>2.98</v>
      </c>
    </row>
    <row r="1066" spans="1:10" x14ac:dyDescent="0.2">
      <c r="A1066" s="42"/>
      <c r="B1066" s="42"/>
      <c r="C1066" s="42"/>
      <c r="D1066" s="42"/>
      <c r="E1066" s="42" t="s">
        <v>377</v>
      </c>
      <c r="F1066" s="43">
        <v>92.61</v>
      </c>
      <c r="G1066" s="42" t="s">
        <v>378</v>
      </c>
      <c r="H1066" s="43">
        <v>0</v>
      </c>
      <c r="I1066" s="42" t="s">
        <v>379</v>
      </c>
      <c r="J1066" s="43">
        <v>92.61</v>
      </c>
    </row>
    <row r="1067" spans="1:10" x14ac:dyDescent="0.2">
      <c r="A1067" s="42"/>
      <c r="B1067" s="42"/>
      <c r="C1067" s="42"/>
      <c r="D1067" s="42"/>
      <c r="E1067" s="42" t="s">
        <v>380</v>
      </c>
      <c r="F1067" s="43">
        <v>74.13</v>
      </c>
      <c r="G1067" s="42"/>
      <c r="H1067" s="118" t="s">
        <v>381</v>
      </c>
      <c r="I1067" s="118"/>
      <c r="J1067" s="43">
        <v>348.4</v>
      </c>
    </row>
    <row r="1068" spans="1:10" ht="50.1" customHeight="1" thickBot="1" x14ac:dyDescent="0.25">
      <c r="A1068" s="44"/>
      <c r="B1068" s="44"/>
      <c r="C1068" s="44"/>
      <c r="D1068" s="44"/>
      <c r="E1068" s="44"/>
      <c r="F1068" s="44"/>
      <c r="G1068" s="44" t="s">
        <v>382</v>
      </c>
      <c r="H1068" s="45">
        <v>6</v>
      </c>
      <c r="I1068" s="44" t="s">
        <v>383</v>
      </c>
      <c r="J1068" s="46">
        <v>2090.4</v>
      </c>
    </row>
    <row r="1069" spans="1:10" ht="0.95" customHeight="1" thickTop="1" x14ac:dyDescent="0.2">
      <c r="A1069" s="47"/>
      <c r="B1069" s="47"/>
      <c r="C1069" s="47"/>
      <c r="D1069" s="47"/>
      <c r="E1069" s="47"/>
      <c r="F1069" s="47"/>
      <c r="G1069" s="47"/>
      <c r="H1069" s="47"/>
      <c r="I1069" s="47"/>
      <c r="J1069" s="47"/>
    </row>
    <row r="1070" spans="1:10" ht="18" customHeight="1" x14ac:dyDescent="0.2">
      <c r="A1070" s="24" t="s">
        <v>331</v>
      </c>
      <c r="B1070" s="25" t="s">
        <v>10</v>
      </c>
      <c r="C1070" s="24" t="s">
        <v>11</v>
      </c>
      <c r="D1070" s="24" t="s">
        <v>12</v>
      </c>
      <c r="E1070" s="119" t="s">
        <v>353</v>
      </c>
      <c r="F1070" s="119"/>
      <c r="G1070" s="26" t="s">
        <v>13</v>
      </c>
      <c r="H1070" s="25" t="s">
        <v>14</v>
      </c>
      <c r="I1070" s="25" t="s">
        <v>15</v>
      </c>
      <c r="J1070" s="25" t="s">
        <v>17</v>
      </c>
    </row>
    <row r="1071" spans="1:10" ht="24" customHeight="1" x14ac:dyDescent="0.2">
      <c r="A1071" s="27" t="s">
        <v>354</v>
      </c>
      <c r="B1071" s="28" t="s">
        <v>332</v>
      </c>
      <c r="C1071" s="27" t="s">
        <v>56</v>
      </c>
      <c r="D1071" s="27" t="s">
        <v>333</v>
      </c>
      <c r="E1071" s="120" t="s">
        <v>433</v>
      </c>
      <c r="F1071" s="120"/>
      <c r="G1071" s="29" t="s">
        <v>192</v>
      </c>
      <c r="H1071" s="30">
        <v>1</v>
      </c>
      <c r="I1071" s="31">
        <v>16765.79</v>
      </c>
      <c r="J1071" s="31">
        <v>16765.79</v>
      </c>
    </row>
    <row r="1072" spans="1:10" ht="26.1" customHeight="1" x14ac:dyDescent="0.2">
      <c r="A1072" s="32" t="s">
        <v>356</v>
      </c>
      <c r="B1072" s="33" t="s">
        <v>945</v>
      </c>
      <c r="C1072" s="32" t="s">
        <v>56</v>
      </c>
      <c r="D1072" s="32" t="s">
        <v>946</v>
      </c>
      <c r="E1072" s="121" t="s">
        <v>433</v>
      </c>
      <c r="F1072" s="121"/>
      <c r="G1072" s="34" t="s">
        <v>435</v>
      </c>
      <c r="H1072" s="35">
        <v>7</v>
      </c>
      <c r="I1072" s="36">
        <v>20.88</v>
      </c>
      <c r="J1072" s="36">
        <v>146.16</v>
      </c>
    </row>
    <row r="1073" spans="1:10" ht="26.1" customHeight="1" x14ac:dyDescent="0.2">
      <c r="A1073" s="32" t="s">
        <v>356</v>
      </c>
      <c r="B1073" s="33" t="s">
        <v>947</v>
      </c>
      <c r="C1073" s="32" t="s">
        <v>56</v>
      </c>
      <c r="D1073" s="32" t="s">
        <v>948</v>
      </c>
      <c r="E1073" s="121" t="s">
        <v>433</v>
      </c>
      <c r="F1073" s="121"/>
      <c r="G1073" s="34" t="s">
        <v>435</v>
      </c>
      <c r="H1073" s="35">
        <v>8</v>
      </c>
      <c r="I1073" s="36">
        <v>22.83</v>
      </c>
      <c r="J1073" s="36">
        <v>182.64</v>
      </c>
    </row>
    <row r="1074" spans="1:10" ht="24" customHeight="1" x14ac:dyDescent="0.2">
      <c r="A1074" s="37" t="s">
        <v>366</v>
      </c>
      <c r="B1074" s="38" t="s">
        <v>949</v>
      </c>
      <c r="C1074" s="37" t="s">
        <v>56</v>
      </c>
      <c r="D1074" s="37" t="s">
        <v>950</v>
      </c>
      <c r="E1074" s="117" t="s">
        <v>369</v>
      </c>
      <c r="F1074" s="117"/>
      <c r="G1074" s="39" t="s">
        <v>192</v>
      </c>
      <c r="H1074" s="40">
        <v>1</v>
      </c>
      <c r="I1074" s="41">
        <v>16151.06</v>
      </c>
      <c r="J1074" s="41">
        <v>16151.06</v>
      </c>
    </row>
    <row r="1075" spans="1:10" ht="24" customHeight="1" x14ac:dyDescent="0.2">
      <c r="A1075" s="37" t="s">
        <v>366</v>
      </c>
      <c r="B1075" s="38" t="s">
        <v>951</v>
      </c>
      <c r="C1075" s="37" t="s">
        <v>56</v>
      </c>
      <c r="D1075" s="37" t="s">
        <v>952</v>
      </c>
      <c r="E1075" s="117" t="s">
        <v>369</v>
      </c>
      <c r="F1075" s="117"/>
      <c r="G1075" s="39" t="s">
        <v>72</v>
      </c>
      <c r="H1075" s="40">
        <v>1.9630000000000001</v>
      </c>
      <c r="I1075" s="41">
        <v>145.66</v>
      </c>
      <c r="J1075" s="41">
        <v>285.93</v>
      </c>
    </row>
    <row r="1076" spans="1:10" x14ac:dyDescent="0.2">
      <c r="A1076" s="42"/>
      <c r="B1076" s="42"/>
      <c r="C1076" s="42"/>
      <c r="D1076" s="42"/>
      <c r="E1076" s="42" t="s">
        <v>377</v>
      </c>
      <c r="F1076" s="43">
        <v>211.07</v>
      </c>
      <c r="G1076" s="42" t="s">
        <v>378</v>
      </c>
      <c r="H1076" s="43">
        <v>0</v>
      </c>
      <c r="I1076" s="42" t="s">
        <v>379</v>
      </c>
      <c r="J1076" s="43">
        <v>211.07</v>
      </c>
    </row>
    <row r="1077" spans="1:10" x14ac:dyDescent="0.2">
      <c r="A1077" s="42"/>
      <c r="B1077" s="42"/>
      <c r="C1077" s="42"/>
      <c r="D1077" s="42"/>
      <c r="E1077" s="42" t="s">
        <v>380</v>
      </c>
      <c r="F1077" s="43">
        <v>4531.79</v>
      </c>
      <c r="G1077" s="42"/>
      <c r="H1077" s="118" t="s">
        <v>381</v>
      </c>
      <c r="I1077" s="118"/>
      <c r="J1077" s="43">
        <v>21297.58</v>
      </c>
    </row>
    <row r="1078" spans="1:10" ht="50.1" customHeight="1" thickBot="1" x14ac:dyDescent="0.25">
      <c r="A1078" s="44"/>
      <c r="B1078" s="44"/>
      <c r="C1078" s="44"/>
      <c r="D1078" s="44"/>
      <c r="E1078" s="44"/>
      <c r="F1078" s="44"/>
      <c r="G1078" s="44" t="s">
        <v>382</v>
      </c>
      <c r="H1078" s="45">
        <v>6</v>
      </c>
      <c r="I1078" s="44" t="s">
        <v>383</v>
      </c>
      <c r="J1078" s="46">
        <v>127785.48</v>
      </c>
    </row>
    <row r="1079" spans="1:10" ht="0.95" customHeight="1" thickTop="1" x14ac:dyDescent="0.2">
      <c r="A1079" s="47"/>
      <c r="B1079" s="47"/>
      <c r="C1079" s="47"/>
      <c r="D1079" s="47"/>
      <c r="E1079" s="47"/>
      <c r="F1079" s="47"/>
      <c r="G1079" s="47"/>
      <c r="H1079" s="47"/>
      <c r="I1079" s="47"/>
      <c r="J1079" s="47"/>
    </row>
    <row r="1080" spans="1:10" ht="24" customHeight="1" x14ac:dyDescent="0.2">
      <c r="A1080" s="21" t="s">
        <v>334</v>
      </c>
      <c r="B1080" s="21"/>
      <c r="C1080" s="21"/>
      <c r="D1080" s="21" t="s">
        <v>335</v>
      </c>
      <c r="E1080" s="21"/>
      <c r="F1080" s="122"/>
      <c r="G1080" s="122"/>
      <c r="H1080" s="22"/>
      <c r="I1080" s="21"/>
      <c r="J1080" s="23">
        <v>699014.01</v>
      </c>
    </row>
    <row r="1081" spans="1:10" ht="18" customHeight="1" x14ac:dyDescent="0.2">
      <c r="A1081" s="24" t="s">
        <v>336</v>
      </c>
      <c r="B1081" s="25" t="s">
        <v>10</v>
      </c>
      <c r="C1081" s="24" t="s">
        <v>11</v>
      </c>
      <c r="D1081" s="24" t="s">
        <v>12</v>
      </c>
      <c r="E1081" s="119" t="s">
        <v>353</v>
      </c>
      <c r="F1081" s="119"/>
      <c r="G1081" s="26" t="s">
        <v>13</v>
      </c>
      <c r="H1081" s="25" t="s">
        <v>14</v>
      </c>
      <c r="I1081" s="25" t="s">
        <v>15</v>
      </c>
      <c r="J1081" s="25" t="s">
        <v>17</v>
      </c>
    </row>
    <row r="1082" spans="1:10" ht="24" customHeight="1" x14ac:dyDescent="0.2">
      <c r="A1082" s="27" t="s">
        <v>354</v>
      </c>
      <c r="B1082" s="28" t="s">
        <v>337</v>
      </c>
      <c r="C1082" s="27" t="s">
        <v>217</v>
      </c>
      <c r="D1082" s="27" t="s">
        <v>338</v>
      </c>
      <c r="E1082" s="120" t="s">
        <v>953</v>
      </c>
      <c r="F1082" s="120"/>
      <c r="G1082" s="29" t="s">
        <v>42</v>
      </c>
      <c r="H1082" s="30">
        <v>1</v>
      </c>
      <c r="I1082" s="31">
        <v>212.62</v>
      </c>
      <c r="J1082" s="31">
        <v>212.62</v>
      </c>
    </row>
    <row r="1083" spans="1:10" ht="26.1" customHeight="1" x14ac:dyDescent="0.2">
      <c r="A1083" s="37" t="s">
        <v>366</v>
      </c>
      <c r="B1083" s="38" t="s">
        <v>954</v>
      </c>
      <c r="C1083" s="37" t="s">
        <v>217</v>
      </c>
      <c r="D1083" s="37" t="s">
        <v>955</v>
      </c>
      <c r="E1083" s="117" t="s">
        <v>369</v>
      </c>
      <c r="F1083" s="117"/>
      <c r="G1083" s="39" t="s">
        <v>29</v>
      </c>
      <c r="H1083" s="40">
        <v>2.5</v>
      </c>
      <c r="I1083" s="41">
        <v>5.3</v>
      </c>
      <c r="J1083" s="41">
        <v>13.25</v>
      </c>
    </row>
    <row r="1084" spans="1:10" ht="24" customHeight="1" x14ac:dyDescent="0.2">
      <c r="A1084" s="37" t="s">
        <v>366</v>
      </c>
      <c r="B1084" s="38" t="s">
        <v>705</v>
      </c>
      <c r="C1084" s="37" t="s">
        <v>217</v>
      </c>
      <c r="D1084" s="37" t="s">
        <v>706</v>
      </c>
      <c r="E1084" s="117" t="s">
        <v>369</v>
      </c>
      <c r="F1084" s="117"/>
      <c r="G1084" s="39" t="s">
        <v>29</v>
      </c>
      <c r="H1084" s="40">
        <v>0.08</v>
      </c>
      <c r="I1084" s="41">
        <v>1.03</v>
      </c>
      <c r="J1084" s="41">
        <v>0.08</v>
      </c>
    </row>
    <row r="1085" spans="1:10" ht="24" customHeight="1" x14ac:dyDescent="0.2">
      <c r="A1085" s="37" t="s">
        <v>366</v>
      </c>
      <c r="B1085" s="38" t="s">
        <v>956</v>
      </c>
      <c r="C1085" s="37" t="s">
        <v>217</v>
      </c>
      <c r="D1085" s="37" t="s">
        <v>957</v>
      </c>
      <c r="E1085" s="117" t="s">
        <v>369</v>
      </c>
      <c r="F1085" s="117"/>
      <c r="G1085" s="39" t="s">
        <v>42</v>
      </c>
      <c r="H1085" s="40">
        <v>2</v>
      </c>
      <c r="I1085" s="41">
        <v>1.28</v>
      </c>
      <c r="J1085" s="41">
        <v>2.56</v>
      </c>
    </row>
    <row r="1086" spans="1:10" ht="24" customHeight="1" x14ac:dyDescent="0.2">
      <c r="A1086" s="37" t="s">
        <v>366</v>
      </c>
      <c r="B1086" s="38" t="s">
        <v>958</v>
      </c>
      <c r="C1086" s="37" t="s">
        <v>217</v>
      </c>
      <c r="D1086" s="37" t="s">
        <v>959</v>
      </c>
      <c r="E1086" s="117" t="s">
        <v>369</v>
      </c>
      <c r="F1086" s="117"/>
      <c r="G1086" s="39" t="s">
        <v>42</v>
      </c>
      <c r="H1086" s="40">
        <v>1</v>
      </c>
      <c r="I1086" s="41">
        <v>2.0499999999999998</v>
      </c>
      <c r="J1086" s="41">
        <v>2.0499999999999998</v>
      </c>
    </row>
    <row r="1087" spans="1:10" ht="24" customHeight="1" x14ac:dyDescent="0.2">
      <c r="A1087" s="37" t="s">
        <v>366</v>
      </c>
      <c r="B1087" s="38" t="s">
        <v>960</v>
      </c>
      <c r="C1087" s="37" t="s">
        <v>217</v>
      </c>
      <c r="D1087" s="37" t="s">
        <v>961</v>
      </c>
      <c r="E1087" s="117" t="s">
        <v>369</v>
      </c>
      <c r="F1087" s="117"/>
      <c r="G1087" s="39" t="s">
        <v>42</v>
      </c>
      <c r="H1087" s="40">
        <v>1</v>
      </c>
      <c r="I1087" s="41">
        <v>4.21</v>
      </c>
      <c r="J1087" s="41">
        <v>4.21</v>
      </c>
    </row>
    <row r="1088" spans="1:10" ht="24" customHeight="1" x14ac:dyDescent="0.2">
      <c r="A1088" s="37" t="s">
        <v>366</v>
      </c>
      <c r="B1088" s="38" t="s">
        <v>962</v>
      </c>
      <c r="C1088" s="37" t="s">
        <v>217</v>
      </c>
      <c r="D1088" s="37" t="s">
        <v>963</v>
      </c>
      <c r="E1088" s="117" t="s">
        <v>369</v>
      </c>
      <c r="F1088" s="117"/>
      <c r="G1088" s="39" t="s">
        <v>42</v>
      </c>
      <c r="H1088" s="40">
        <v>2</v>
      </c>
      <c r="I1088" s="41">
        <v>0.88</v>
      </c>
      <c r="J1088" s="41">
        <v>1.76</v>
      </c>
    </row>
    <row r="1089" spans="1:10" ht="24" customHeight="1" x14ac:dyDescent="0.2">
      <c r="A1089" s="37" t="s">
        <v>366</v>
      </c>
      <c r="B1089" s="38" t="s">
        <v>964</v>
      </c>
      <c r="C1089" s="37" t="s">
        <v>217</v>
      </c>
      <c r="D1089" s="37" t="s">
        <v>965</v>
      </c>
      <c r="E1089" s="117" t="s">
        <v>369</v>
      </c>
      <c r="F1089" s="117"/>
      <c r="G1089" s="39" t="s">
        <v>29</v>
      </c>
      <c r="H1089" s="40">
        <v>7.6</v>
      </c>
      <c r="I1089" s="41">
        <v>1.26</v>
      </c>
      <c r="J1089" s="41">
        <v>9.57</v>
      </c>
    </row>
    <row r="1090" spans="1:10" ht="24" customHeight="1" x14ac:dyDescent="0.2">
      <c r="A1090" s="37" t="s">
        <v>366</v>
      </c>
      <c r="B1090" s="38" t="s">
        <v>715</v>
      </c>
      <c r="C1090" s="37" t="s">
        <v>217</v>
      </c>
      <c r="D1090" s="37" t="s">
        <v>716</v>
      </c>
      <c r="E1090" s="117" t="s">
        <v>701</v>
      </c>
      <c r="F1090" s="117"/>
      <c r="G1090" s="39" t="s">
        <v>363</v>
      </c>
      <c r="H1090" s="40">
        <v>5.6829999999999998</v>
      </c>
      <c r="I1090" s="41">
        <v>18.8</v>
      </c>
      <c r="J1090" s="41">
        <v>106.84</v>
      </c>
    </row>
    <row r="1091" spans="1:10" ht="24" customHeight="1" x14ac:dyDescent="0.2">
      <c r="A1091" s="37" t="s">
        <v>366</v>
      </c>
      <c r="B1091" s="38" t="s">
        <v>699</v>
      </c>
      <c r="C1091" s="37" t="s">
        <v>217</v>
      </c>
      <c r="D1091" s="37" t="s">
        <v>700</v>
      </c>
      <c r="E1091" s="117" t="s">
        <v>701</v>
      </c>
      <c r="F1091" s="117"/>
      <c r="G1091" s="39" t="s">
        <v>363</v>
      </c>
      <c r="H1091" s="40">
        <v>5.157</v>
      </c>
      <c r="I1091" s="41">
        <v>14.02</v>
      </c>
      <c r="J1091" s="41">
        <v>72.3</v>
      </c>
    </row>
    <row r="1092" spans="1:10" x14ac:dyDescent="0.2">
      <c r="A1092" s="42"/>
      <c r="B1092" s="42"/>
      <c r="C1092" s="42"/>
      <c r="D1092" s="42"/>
      <c r="E1092" s="42" t="s">
        <v>377</v>
      </c>
      <c r="F1092" s="43">
        <v>179.14</v>
      </c>
      <c r="G1092" s="42" t="s">
        <v>378</v>
      </c>
      <c r="H1092" s="43">
        <v>0</v>
      </c>
      <c r="I1092" s="42" t="s">
        <v>379</v>
      </c>
      <c r="J1092" s="43">
        <v>179.14</v>
      </c>
    </row>
    <row r="1093" spans="1:10" x14ac:dyDescent="0.2">
      <c r="A1093" s="42"/>
      <c r="B1093" s="42"/>
      <c r="C1093" s="42"/>
      <c r="D1093" s="42"/>
      <c r="E1093" s="42" t="s">
        <v>380</v>
      </c>
      <c r="F1093" s="43">
        <v>57.47</v>
      </c>
      <c r="G1093" s="42"/>
      <c r="H1093" s="118" t="s">
        <v>381</v>
      </c>
      <c r="I1093" s="118"/>
      <c r="J1093" s="43">
        <v>270.08999999999997</v>
      </c>
    </row>
    <row r="1094" spans="1:10" ht="50.1" customHeight="1" thickBot="1" x14ac:dyDescent="0.25">
      <c r="A1094" s="44"/>
      <c r="B1094" s="44"/>
      <c r="C1094" s="44"/>
      <c r="D1094" s="44"/>
      <c r="E1094" s="44"/>
      <c r="F1094" s="44"/>
      <c r="G1094" s="44" t="s">
        <v>382</v>
      </c>
      <c r="H1094" s="45">
        <v>6</v>
      </c>
      <c r="I1094" s="44" t="s">
        <v>383</v>
      </c>
      <c r="J1094" s="46">
        <v>1620.54</v>
      </c>
    </row>
    <row r="1095" spans="1:10" ht="0.95" customHeight="1" thickTop="1" x14ac:dyDescent="0.2">
      <c r="A1095" s="47"/>
      <c r="B1095" s="47"/>
      <c r="C1095" s="47"/>
      <c r="D1095" s="47"/>
      <c r="E1095" s="47"/>
      <c r="F1095" s="47"/>
      <c r="G1095" s="47"/>
      <c r="H1095" s="47"/>
      <c r="I1095" s="47"/>
      <c r="J1095" s="47"/>
    </row>
    <row r="1096" spans="1:10" ht="18" customHeight="1" x14ac:dyDescent="0.2">
      <c r="A1096" s="24" t="s">
        <v>339</v>
      </c>
      <c r="B1096" s="25" t="s">
        <v>10</v>
      </c>
      <c r="C1096" s="24" t="s">
        <v>11</v>
      </c>
      <c r="D1096" s="24" t="s">
        <v>12</v>
      </c>
      <c r="E1096" s="119" t="s">
        <v>353</v>
      </c>
      <c r="F1096" s="119"/>
      <c r="G1096" s="26" t="s">
        <v>13</v>
      </c>
      <c r="H1096" s="25" t="s">
        <v>14</v>
      </c>
      <c r="I1096" s="25" t="s">
        <v>15</v>
      </c>
      <c r="J1096" s="25" t="s">
        <v>17</v>
      </c>
    </row>
    <row r="1097" spans="1:10" ht="26.1" customHeight="1" x14ac:dyDescent="0.2">
      <c r="A1097" s="27" t="s">
        <v>354</v>
      </c>
      <c r="B1097" s="28" t="s">
        <v>340</v>
      </c>
      <c r="C1097" s="27" t="s">
        <v>341</v>
      </c>
      <c r="D1097" s="27" t="s">
        <v>342</v>
      </c>
      <c r="E1097" s="120" t="s">
        <v>966</v>
      </c>
      <c r="F1097" s="120"/>
      <c r="G1097" s="29" t="s">
        <v>192</v>
      </c>
      <c r="H1097" s="30">
        <v>1</v>
      </c>
      <c r="I1097" s="31">
        <v>940.47</v>
      </c>
      <c r="J1097" s="31">
        <v>940.47</v>
      </c>
    </row>
    <row r="1098" spans="1:10" ht="24" customHeight="1" x14ac:dyDescent="0.2">
      <c r="A1098" s="32" t="s">
        <v>356</v>
      </c>
      <c r="B1098" s="33" t="s">
        <v>967</v>
      </c>
      <c r="C1098" s="32" t="s">
        <v>341</v>
      </c>
      <c r="D1098" s="32" t="s">
        <v>968</v>
      </c>
      <c r="E1098" s="121" t="s">
        <v>969</v>
      </c>
      <c r="F1098" s="121"/>
      <c r="G1098" s="34" t="s">
        <v>435</v>
      </c>
      <c r="H1098" s="35">
        <v>2</v>
      </c>
      <c r="I1098" s="36">
        <v>3.65</v>
      </c>
      <c r="J1098" s="36">
        <v>7.3</v>
      </c>
    </row>
    <row r="1099" spans="1:10" ht="26.1" customHeight="1" x14ac:dyDescent="0.2">
      <c r="A1099" s="37" t="s">
        <v>366</v>
      </c>
      <c r="B1099" s="38" t="s">
        <v>970</v>
      </c>
      <c r="C1099" s="37" t="s">
        <v>341</v>
      </c>
      <c r="D1099" s="37" t="s">
        <v>342</v>
      </c>
      <c r="E1099" s="117" t="s">
        <v>369</v>
      </c>
      <c r="F1099" s="117"/>
      <c r="G1099" s="39" t="s">
        <v>192</v>
      </c>
      <c r="H1099" s="40">
        <v>1</v>
      </c>
      <c r="I1099" s="41">
        <v>846.63</v>
      </c>
      <c r="J1099" s="41">
        <v>846.63</v>
      </c>
    </row>
    <row r="1100" spans="1:10" ht="24" customHeight="1" x14ac:dyDescent="0.2">
      <c r="A1100" s="37" t="s">
        <v>366</v>
      </c>
      <c r="B1100" s="38" t="s">
        <v>971</v>
      </c>
      <c r="C1100" s="37" t="s">
        <v>341</v>
      </c>
      <c r="D1100" s="37" t="s">
        <v>972</v>
      </c>
      <c r="E1100" s="117" t="s">
        <v>701</v>
      </c>
      <c r="F1100" s="117"/>
      <c r="G1100" s="39" t="s">
        <v>435</v>
      </c>
      <c r="H1100" s="40">
        <v>2</v>
      </c>
      <c r="I1100" s="41">
        <v>19.13</v>
      </c>
      <c r="J1100" s="41">
        <v>38.26</v>
      </c>
    </row>
    <row r="1101" spans="1:10" ht="24" customHeight="1" x14ac:dyDescent="0.2">
      <c r="A1101" s="37" t="s">
        <v>366</v>
      </c>
      <c r="B1101" s="38" t="s">
        <v>973</v>
      </c>
      <c r="C1101" s="37" t="s">
        <v>341</v>
      </c>
      <c r="D1101" s="37" t="s">
        <v>974</v>
      </c>
      <c r="E1101" s="117" t="s">
        <v>701</v>
      </c>
      <c r="F1101" s="117"/>
      <c r="G1101" s="39" t="s">
        <v>435</v>
      </c>
      <c r="H1101" s="40">
        <v>2</v>
      </c>
      <c r="I1101" s="41">
        <v>24.14</v>
      </c>
      <c r="J1101" s="41">
        <v>48.28</v>
      </c>
    </row>
    <row r="1102" spans="1:10" x14ac:dyDescent="0.2">
      <c r="A1102" s="42"/>
      <c r="B1102" s="42"/>
      <c r="C1102" s="42"/>
      <c r="D1102" s="42"/>
      <c r="E1102" s="42" t="s">
        <v>377</v>
      </c>
      <c r="F1102" s="43">
        <v>86.54</v>
      </c>
      <c r="G1102" s="42" t="s">
        <v>378</v>
      </c>
      <c r="H1102" s="43">
        <v>0</v>
      </c>
      <c r="I1102" s="42" t="s">
        <v>379</v>
      </c>
      <c r="J1102" s="43">
        <v>86.54</v>
      </c>
    </row>
    <row r="1103" spans="1:10" x14ac:dyDescent="0.2">
      <c r="A1103" s="42"/>
      <c r="B1103" s="42"/>
      <c r="C1103" s="42"/>
      <c r="D1103" s="42"/>
      <c r="E1103" s="42" t="s">
        <v>380</v>
      </c>
      <c r="F1103" s="43">
        <v>254.2</v>
      </c>
      <c r="G1103" s="42"/>
      <c r="H1103" s="118" t="s">
        <v>381</v>
      </c>
      <c r="I1103" s="118"/>
      <c r="J1103" s="43">
        <v>1194.67</v>
      </c>
    </row>
    <row r="1104" spans="1:10" ht="50.1" customHeight="1" thickBot="1" x14ac:dyDescent="0.25">
      <c r="A1104" s="44"/>
      <c r="B1104" s="44"/>
      <c r="C1104" s="44"/>
      <c r="D1104" s="44"/>
      <c r="E1104" s="44"/>
      <c r="F1104" s="44"/>
      <c r="G1104" s="44" t="s">
        <v>382</v>
      </c>
      <c r="H1104" s="45">
        <v>1</v>
      </c>
      <c r="I1104" s="44" t="s">
        <v>383</v>
      </c>
      <c r="J1104" s="46">
        <v>1194.67</v>
      </c>
    </row>
    <row r="1105" spans="1:10" ht="0.95" customHeight="1" thickTop="1" x14ac:dyDescent="0.2">
      <c r="A1105" s="47"/>
      <c r="B1105" s="47"/>
      <c r="C1105" s="47"/>
      <c r="D1105" s="47"/>
      <c r="E1105" s="47"/>
      <c r="F1105" s="47"/>
      <c r="G1105" s="47"/>
      <c r="H1105" s="47"/>
      <c r="I1105" s="47"/>
      <c r="J1105" s="47"/>
    </row>
    <row r="1106" spans="1:10" ht="18" customHeight="1" x14ac:dyDescent="0.2">
      <c r="A1106" s="24" t="s">
        <v>343</v>
      </c>
      <c r="B1106" s="25" t="s">
        <v>10</v>
      </c>
      <c r="C1106" s="24" t="s">
        <v>11</v>
      </c>
      <c r="D1106" s="24" t="s">
        <v>12</v>
      </c>
      <c r="E1106" s="119" t="s">
        <v>353</v>
      </c>
      <c r="F1106" s="119"/>
      <c r="G1106" s="26" t="s">
        <v>13</v>
      </c>
      <c r="H1106" s="25" t="s">
        <v>14</v>
      </c>
      <c r="I1106" s="25" t="s">
        <v>15</v>
      </c>
      <c r="J1106" s="25" t="s">
        <v>17</v>
      </c>
    </row>
    <row r="1107" spans="1:10" ht="26.1" customHeight="1" x14ac:dyDescent="0.2">
      <c r="A1107" s="27" t="s">
        <v>354</v>
      </c>
      <c r="B1107" s="28" t="s">
        <v>344</v>
      </c>
      <c r="C1107" s="27" t="s">
        <v>217</v>
      </c>
      <c r="D1107" s="27" t="s">
        <v>345</v>
      </c>
      <c r="E1107" s="120" t="s">
        <v>953</v>
      </c>
      <c r="F1107" s="120"/>
      <c r="G1107" s="29" t="s">
        <v>42</v>
      </c>
      <c r="H1107" s="30">
        <v>1</v>
      </c>
      <c r="I1107" s="31">
        <v>1294.82</v>
      </c>
      <c r="J1107" s="31">
        <v>1294.82</v>
      </c>
    </row>
    <row r="1108" spans="1:10" ht="26.1" customHeight="1" x14ac:dyDescent="0.2">
      <c r="A1108" s="37" t="s">
        <v>366</v>
      </c>
      <c r="B1108" s="38" t="s">
        <v>975</v>
      </c>
      <c r="C1108" s="37" t="s">
        <v>217</v>
      </c>
      <c r="D1108" s="37" t="s">
        <v>976</v>
      </c>
      <c r="E1108" s="117" t="s">
        <v>369</v>
      </c>
      <c r="F1108" s="117"/>
      <c r="G1108" s="39" t="s">
        <v>42</v>
      </c>
      <c r="H1108" s="40">
        <v>1</v>
      </c>
      <c r="I1108" s="41">
        <v>1184.3800000000001</v>
      </c>
      <c r="J1108" s="41">
        <v>1184.3800000000001</v>
      </c>
    </row>
    <row r="1109" spans="1:10" ht="24" customHeight="1" x14ac:dyDescent="0.2">
      <c r="A1109" s="37" t="s">
        <v>366</v>
      </c>
      <c r="B1109" s="38" t="s">
        <v>977</v>
      </c>
      <c r="C1109" s="37" t="s">
        <v>217</v>
      </c>
      <c r="D1109" s="37" t="s">
        <v>978</v>
      </c>
      <c r="E1109" s="117" t="s">
        <v>701</v>
      </c>
      <c r="F1109" s="117"/>
      <c r="G1109" s="39" t="s">
        <v>363</v>
      </c>
      <c r="H1109" s="40">
        <v>2.4750000000000001</v>
      </c>
      <c r="I1109" s="41">
        <v>30.61</v>
      </c>
      <c r="J1109" s="41">
        <v>75.75</v>
      </c>
    </row>
    <row r="1110" spans="1:10" ht="24" customHeight="1" x14ac:dyDescent="0.2">
      <c r="A1110" s="37" t="s">
        <v>366</v>
      </c>
      <c r="B1110" s="38" t="s">
        <v>979</v>
      </c>
      <c r="C1110" s="37" t="s">
        <v>217</v>
      </c>
      <c r="D1110" s="37" t="s">
        <v>980</v>
      </c>
      <c r="E1110" s="117" t="s">
        <v>701</v>
      </c>
      <c r="F1110" s="117"/>
      <c r="G1110" s="39" t="s">
        <v>363</v>
      </c>
      <c r="H1110" s="40">
        <v>2.4750000000000001</v>
      </c>
      <c r="I1110" s="41">
        <v>14.02</v>
      </c>
      <c r="J1110" s="41">
        <v>34.69</v>
      </c>
    </row>
    <row r="1111" spans="1:10" x14ac:dyDescent="0.2">
      <c r="A1111" s="42"/>
      <c r="B1111" s="42"/>
      <c r="C1111" s="42"/>
      <c r="D1111" s="42"/>
      <c r="E1111" s="42" t="s">
        <v>377</v>
      </c>
      <c r="F1111" s="43">
        <v>110.44</v>
      </c>
      <c r="G1111" s="42" t="s">
        <v>378</v>
      </c>
      <c r="H1111" s="43">
        <v>0</v>
      </c>
      <c r="I1111" s="42" t="s">
        <v>379</v>
      </c>
      <c r="J1111" s="43">
        <v>110.44</v>
      </c>
    </row>
    <row r="1112" spans="1:10" x14ac:dyDescent="0.2">
      <c r="A1112" s="42"/>
      <c r="B1112" s="42"/>
      <c r="C1112" s="42"/>
      <c r="D1112" s="42"/>
      <c r="E1112" s="42" t="s">
        <v>380</v>
      </c>
      <c r="F1112" s="43">
        <v>349.98</v>
      </c>
      <c r="G1112" s="42"/>
      <c r="H1112" s="118" t="s">
        <v>381</v>
      </c>
      <c r="I1112" s="118"/>
      <c r="J1112" s="43">
        <v>1644.8</v>
      </c>
    </row>
    <row r="1113" spans="1:10" ht="50.1" customHeight="1" thickBot="1" x14ac:dyDescent="0.25">
      <c r="A1113" s="44"/>
      <c r="B1113" s="44"/>
      <c r="C1113" s="44"/>
      <c r="D1113" s="44"/>
      <c r="E1113" s="44"/>
      <c r="F1113" s="44"/>
      <c r="G1113" s="44" t="s">
        <v>382</v>
      </c>
      <c r="H1113" s="45">
        <v>6</v>
      </c>
      <c r="I1113" s="44" t="s">
        <v>383</v>
      </c>
      <c r="J1113" s="46">
        <v>9868.7999999999993</v>
      </c>
    </row>
    <row r="1114" spans="1:10" ht="0.95" customHeight="1" thickTop="1" x14ac:dyDescent="0.2">
      <c r="A1114" s="47"/>
      <c r="B1114" s="47"/>
      <c r="C1114" s="47"/>
      <c r="D1114" s="47"/>
      <c r="E1114" s="47"/>
      <c r="F1114" s="47"/>
      <c r="G1114" s="47"/>
      <c r="H1114" s="47"/>
      <c r="I1114" s="47"/>
      <c r="J1114" s="47"/>
    </row>
    <row r="1115" spans="1:10" ht="18" customHeight="1" x14ac:dyDescent="0.2">
      <c r="A1115" s="24" t="s">
        <v>346</v>
      </c>
      <c r="B1115" s="25" t="s">
        <v>10</v>
      </c>
      <c r="C1115" s="24" t="s">
        <v>11</v>
      </c>
      <c r="D1115" s="24" t="s">
        <v>12</v>
      </c>
      <c r="E1115" s="119" t="s">
        <v>353</v>
      </c>
      <c r="F1115" s="119"/>
      <c r="G1115" s="26" t="s">
        <v>13</v>
      </c>
      <c r="H1115" s="25" t="s">
        <v>14</v>
      </c>
      <c r="I1115" s="25" t="s">
        <v>15</v>
      </c>
      <c r="J1115" s="25" t="s">
        <v>17</v>
      </c>
    </row>
    <row r="1116" spans="1:10" ht="65.099999999999994" customHeight="1" x14ac:dyDescent="0.2">
      <c r="A1116" s="27" t="s">
        <v>354</v>
      </c>
      <c r="B1116" s="28" t="s">
        <v>347</v>
      </c>
      <c r="C1116" s="27" t="s">
        <v>341</v>
      </c>
      <c r="D1116" s="27" t="s">
        <v>348</v>
      </c>
      <c r="E1116" s="120" t="s">
        <v>981</v>
      </c>
      <c r="F1116" s="120"/>
      <c r="G1116" s="29" t="s">
        <v>192</v>
      </c>
      <c r="H1116" s="30">
        <v>1</v>
      </c>
      <c r="I1116" s="31">
        <v>2701.45</v>
      </c>
      <c r="J1116" s="31">
        <v>2701.45</v>
      </c>
    </row>
    <row r="1117" spans="1:10" ht="51.95" customHeight="1" x14ac:dyDescent="0.2">
      <c r="A1117" s="37" t="s">
        <v>366</v>
      </c>
      <c r="B1117" s="38" t="s">
        <v>982</v>
      </c>
      <c r="C1117" s="37" t="s">
        <v>341</v>
      </c>
      <c r="D1117" s="37" t="s">
        <v>983</v>
      </c>
      <c r="E1117" s="117" t="s">
        <v>369</v>
      </c>
      <c r="F1117" s="117"/>
      <c r="G1117" s="39" t="s">
        <v>192</v>
      </c>
      <c r="H1117" s="40">
        <v>1</v>
      </c>
      <c r="I1117" s="41">
        <v>2701.45</v>
      </c>
      <c r="J1117" s="41">
        <v>2701.45</v>
      </c>
    </row>
    <row r="1118" spans="1:10" x14ac:dyDescent="0.2">
      <c r="A1118" s="42"/>
      <c r="B1118" s="42"/>
      <c r="C1118" s="42"/>
      <c r="D1118" s="42"/>
      <c r="E1118" s="42" t="s">
        <v>377</v>
      </c>
      <c r="F1118" s="43">
        <v>0</v>
      </c>
      <c r="G1118" s="42" t="s">
        <v>378</v>
      </c>
      <c r="H1118" s="43">
        <v>0</v>
      </c>
      <c r="I1118" s="42" t="s">
        <v>379</v>
      </c>
      <c r="J1118" s="43">
        <v>0</v>
      </c>
    </row>
    <row r="1119" spans="1:10" x14ac:dyDescent="0.2">
      <c r="A1119" s="42"/>
      <c r="B1119" s="42"/>
      <c r="C1119" s="42"/>
      <c r="D1119" s="42"/>
      <c r="E1119" s="42" t="s">
        <v>380</v>
      </c>
      <c r="F1119" s="43">
        <v>730.2</v>
      </c>
      <c r="G1119" s="42"/>
      <c r="H1119" s="118" t="s">
        <v>381</v>
      </c>
      <c r="I1119" s="118"/>
      <c r="J1119" s="43">
        <v>3431.65</v>
      </c>
    </row>
    <row r="1120" spans="1:10" ht="50.1" customHeight="1" thickBot="1" x14ac:dyDescent="0.25">
      <c r="A1120" s="44"/>
      <c r="B1120" s="44"/>
      <c r="C1120" s="44"/>
      <c r="D1120" s="44"/>
      <c r="E1120" s="44"/>
      <c r="F1120" s="44"/>
      <c r="G1120" s="44" t="s">
        <v>382</v>
      </c>
      <c r="H1120" s="45">
        <v>200</v>
      </c>
      <c r="I1120" s="44" t="s">
        <v>383</v>
      </c>
      <c r="J1120" s="46">
        <v>686330</v>
      </c>
    </row>
    <row r="1121" spans="1:10" ht="0.95" customHeight="1" thickTop="1" x14ac:dyDescent="0.2">
      <c r="A1121" s="47"/>
      <c r="B1121" s="47"/>
      <c r="C1121" s="47"/>
      <c r="D1121" s="47"/>
      <c r="E1121" s="47"/>
      <c r="F1121" s="47"/>
      <c r="G1121" s="47"/>
      <c r="H1121" s="47"/>
      <c r="I1121" s="47"/>
      <c r="J1121" s="47"/>
    </row>
    <row r="1122" spans="1:10" x14ac:dyDescent="0.2">
      <c r="A1122" s="48"/>
      <c r="B1122" s="48"/>
      <c r="C1122" s="48"/>
      <c r="D1122" s="48"/>
      <c r="E1122" s="48"/>
      <c r="F1122" s="48"/>
      <c r="G1122" s="48"/>
      <c r="H1122" s="48"/>
      <c r="I1122" s="48"/>
      <c r="J1122" s="48"/>
    </row>
    <row r="1123" spans="1:10" x14ac:dyDescent="0.2">
      <c r="A1123" s="114"/>
      <c r="B1123" s="114"/>
      <c r="C1123" s="114"/>
      <c r="D1123" s="49"/>
      <c r="E1123" s="44"/>
      <c r="F1123" s="115" t="s">
        <v>349</v>
      </c>
      <c r="G1123" s="114"/>
      <c r="H1123" s="63"/>
      <c r="I1123" s="64"/>
      <c r="J1123" s="65">
        <v>1269949.0986381171</v>
      </c>
    </row>
    <row r="1124" spans="1:10" x14ac:dyDescent="0.2">
      <c r="A1124" s="114"/>
      <c r="B1124" s="114"/>
      <c r="C1124" s="114"/>
      <c r="D1124" s="49"/>
      <c r="E1124" s="44"/>
      <c r="F1124" s="115" t="s">
        <v>350</v>
      </c>
      <c r="G1124" s="114"/>
      <c r="H1124" s="63"/>
      <c r="I1124" s="64"/>
      <c r="J1124" s="65">
        <v>343267.241361883</v>
      </c>
    </row>
    <row r="1125" spans="1:10" ht="42.75" customHeight="1" x14ac:dyDescent="0.2">
      <c r="A1125" s="114"/>
      <c r="B1125" s="114"/>
      <c r="C1125" s="114"/>
      <c r="D1125" s="49"/>
      <c r="E1125" s="44"/>
      <c r="F1125" s="115" t="s">
        <v>351</v>
      </c>
      <c r="G1125" s="114"/>
      <c r="H1125" s="63"/>
      <c r="I1125" s="64"/>
      <c r="J1125" s="65">
        <v>1613216.34</v>
      </c>
    </row>
    <row r="1126" spans="1:10" ht="42" customHeight="1" x14ac:dyDescent="0.2">
      <c r="A1126" s="116"/>
      <c r="B1126" s="103"/>
      <c r="C1126" s="103"/>
      <c r="D1126" s="103"/>
      <c r="E1126" s="103"/>
      <c r="F1126" s="103"/>
      <c r="G1126" s="103"/>
      <c r="H1126" s="103"/>
      <c r="I1126" s="103"/>
      <c r="J1126" s="103"/>
    </row>
  </sheetData>
  <mergeCells count="843">
    <mergeCell ref="C1:D1"/>
    <mergeCell ref="E1:F1"/>
    <mergeCell ref="G1:H1"/>
    <mergeCell ref="I1:J1"/>
    <mergeCell ref="C2:D2"/>
    <mergeCell ref="E2:F2"/>
    <mergeCell ref="G2:H2"/>
    <mergeCell ref="I2:J2"/>
    <mergeCell ref="E9:F9"/>
    <mergeCell ref="E10:F10"/>
    <mergeCell ref="E11:F11"/>
    <mergeCell ref="E12:F12"/>
    <mergeCell ref="E13:F13"/>
    <mergeCell ref="H15:I15"/>
    <mergeCell ref="A3:J3"/>
    <mergeCell ref="F4:G4"/>
    <mergeCell ref="E5:F5"/>
    <mergeCell ref="E6:F6"/>
    <mergeCell ref="E7:F7"/>
    <mergeCell ref="E8:F8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H40:I40"/>
    <mergeCell ref="E43:F43"/>
    <mergeCell ref="E44:F44"/>
    <mergeCell ref="E45:F45"/>
    <mergeCell ref="E46:F46"/>
    <mergeCell ref="E47:F47"/>
    <mergeCell ref="H31:I31"/>
    <mergeCell ref="E34:F34"/>
    <mergeCell ref="E35:F35"/>
    <mergeCell ref="E36:F36"/>
    <mergeCell ref="E37:F37"/>
    <mergeCell ref="E38:F38"/>
    <mergeCell ref="H55:I55"/>
    <mergeCell ref="F58:G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H90:I90"/>
    <mergeCell ref="H73:I73"/>
    <mergeCell ref="F76:G76"/>
    <mergeCell ref="E77:F77"/>
    <mergeCell ref="E78:F78"/>
    <mergeCell ref="E79:F79"/>
    <mergeCell ref="H81:I81"/>
    <mergeCell ref="H64:I64"/>
    <mergeCell ref="F67:G67"/>
    <mergeCell ref="E68:F68"/>
    <mergeCell ref="E69:F69"/>
    <mergeCell ref="E70:F70"/>
    <mergeCell ref="E71:F71"/>
    <mergeCell ref="E93:F93"/>
    <mergeCell ref="E94:F94"/>
    <mergeCell ref="E95:F95"/>
    <mergeCell ref="E96:F96"/>
    <mergeCell ref="E97:F97"/>
    <mergeCell ref="E98:F98"/>
    <mergeCell ref="E84:F84"/>
    <mergeCell ref="E85:F85"/>
    <mergeCell ref="E86:F86"/>
    <mergeCell ref="E87:F87"/>
    <mergeCell ref="E88:F88"/>
    <mergeCell ref="E108:F108"/>
    <mergeCell ref="H110:I110"/>
    <mergeCell ref="E113:F113"/>
    <mergeCell ref="E114:F114"/>
    <mergeCell ref="E115:F115"/>
    <mergeCell ref="E116:F116"/>
    <mergeCell ref="H100:I100"/>
    <mergeCell ref="F103:G103"/>
    <mergeCell ref="E104:F104"/>
    <mergeCell ref="E105:F105"/>
    <mergeCell ref="E106:F106"/>
    <mergeCell ref="E107:F107"/>
    <mergeCell ref="E126:F126"/>
    <mergeCell ref="E127:F127"/>
    <mergeCell ref="H129:I129"/>
    <mergeCell ref="E132:F132"/>
    <mergeCell ref="E133:F133"/>
    <mergeCell ref="E134:F134"/>
    <mergeCell ref="E117:F117"/>
    <mergeCell ref="H119:I119"/>
    <mergeCell ref="E122:F122"/>
    <mergeCell ref="E123:F123"/>
    <mergeCell ref="E124:F124"/>
    <mergeCell ref="E125:F125"/>
    <mergeCell ref="H156:I156"/>
    <mergeCell ref="E141:F141"/>
    <mergeCell ref="H143:I143"/>
    <mergeCell ref="E146:F146"/>
    <mergeCell ref="E147:F147"/>
    <mergeCell ref="E148:F148"/>
    <mergeCell ref="E149:F149"/>
    <mergeCell ref="E135:F135"/>
    <mergeCell ref="E136:F136"/>
    <mergeCell ref="E137:F137"/>
    <mergeCell ref="E138:F138"/>
    <mergeCell ref="E139:F139"/>
    <mergeCell ref="E140:F140"/>
    <mergeCell ref="E159:F159"/>
    <mergeCell ref="E160:F160"/>
    <mergeCell ref="E161:F161"/>
    <mergeCell ref="E162:F162"/>
    <mergeCell ref="E163:F163"/>
    <mergeCell ref="E164:F164"/>
    <mergeCell ref="E150:F150"/>
    <mergeCell ref="E151:F151"/>
    <mergeCell ref="E152:F152"/>
    <mergeCell ref="E153:F153"/>
    <mergeCell ref="E154:F154"/>
    <mergeCell ref="E174:F174"/>
    <mergeCell ref="E175:F175"/>
    <mergeCell ref="E176:F176"/>
    <mergeCell ref="E177:F177"/>
    <mergeCell ref="E178:F178"/>
    <mergeCell ref="E179:F179"/>
    <mergeCell ref="E165:F165"/>
    <mergeCell ref="H167:I167"/>
    <mergeCell ref="F170:G170"/>
    <mergeCell ref="E171:F171"/>
    <mergeCell ref="E172:F172"/>
    <mergeCell ref="E173:F173"/>
    <mergeCell ref="E189:F189"/>
    <mergeCell ref="E190:F190"/>
    <mergeCell ref="E191:F191"/>
    <mergeCell ref="E192:F192"/>
    <mergeCell ref="E193:F193"/>
    <mergeCell ref="E194:F194"/>
    <mergeCell ref="E180:F180"/>
    <mergeCell ref="H182:I182"/>
    <mergeCell ref="E185:F185"/>
    <mergeCell ref="E186:F186"/>
    <mergeCell ref="E187:F187"/>
    <mergeCell ref="E188:F188"/>
    <mergeCell ref="E204:F204"/>
    <mergeCell ref="E205:F205"/>
    <mergeCell ref="E206:F206"/>
    <mergeCell ref="E207:F207"/>
    <mergeCell ref="E208:F208"/>
    <mergeCell ref="H210:I210"/>
    <mergeCell ref="H196:I196"/>
    <mergeCell ref="E199:F199"/>
    <mergeCell ref="E200:F200"/>
    <mergeCell ref="E201:F201"/>
    <mergeCell ref="E202:F202"/>
    <mergeCell ref="E203:F203"/>
    <mergeCell ref="H234:I234"/>
    <mergeCell ref="H220:I220"/>
    <mergeCell ref="E223:F223"/>
    <mergeCell ref="E224:F224"/>
    <mergeCell ref="E225:F225"/>
    <mergeCell ref="E226:F226"/>
    <mergeCell ref="E227:F227"/>
    <mergeCell ref="E213:F213"/>
    <mergeCell ref="E214:F214"/>
    <mergeCell ref="E215:F215"/>
    <mergeCell ref="E216:F216"/>
    <mergeCell ref="E217:F217"/>
    <mergeCell ref="E218:F218"/>
    <mergeCell ref="E237:F237"/>
    <mergeCell ref="E238:F238"/>
    <mergeCell ref="E239:F239"/>
    <mergeCell ref="E240:F240"/>
    <mergeCell ref="E241:F241"/>
    <mergeCell ref="E242:F242"/>
    <mergeCell ref="E228:F228"/>
    <mergeCell ref="E229:F229"/>
    <mergeCell ref="E230:F230"/>
    <mergeCell ref="E231:F231"/>
    <mergeCell ref="E232:F232"/>
    <mergeCell ref="E252:F252"/>
    <mergeCell ref="E253:F253"/>
    <mergeCell ref="E254:F254"/>
    <mergeCell ref="E255:F255"/>
    <mergeCell ref="E256:F256"/>
    <mergeCell ref="H258:I258"/>
    <mergeCell ref="E243:F243"/>
    <mergeCell ref="E244:F244"/>
    <mergeCell ref="E245:F245"/>
    <mergeCell ref="H247:I247"/>
    <mergeCell ref="E250:F250"/>
    <mergeCell ref="E251:F251"/>
    <mergeCell ref="E267:F267"/>
    <mergeCell ref="E268:F268"/>
    <mergeCell ref="E269:F269"/>
    <mergeCell ref="H271:I271"/>
    <mergeCell ref="E274:F274"/>
    <mergeCell ref="E275:F275"/>
    <mergeCell ref="F261:G261"/>
    <mergeCell ref="E262:F262"/>
    <mergeCell ref="E263:F263"/>
    <mergeCell ref="E264:F264"/>
    <mergeCell ref="E265:F265"/>
    <mergeCell ref="E266:F266"/>
    <mergeCell ref="E285:F285"/>
    <mergeCell ref="E286:F286"/>
    <mergeCell ref="E287:F287"/>
    <mergeCell ref="E288:F288"/>
    <mergeCell ref="H290:I290"/>
    <mergeCell ref="E293:F293"/>
    <mergeCell ref="E276:F276"/>
    <mergeCell ref="E277:F277"/>
    <mergeCell ref="E278:F278"/>
    <mergeCell ref="E279:F279"/>
    <mergeCell ref="H281:I281"/>
    <mergeCell ref="E284:F284"/>
    <mergeCell ref="E303:F303"/>
    <mergeCell ref="E304:F304"/>
    <mergeCell ref="E305:F305"/>
    <mergeCell ref="E306:F306"/>
    <mergeCell ref="H308:I308"/>
    <mergeCell ref="E311:F311"/>
    <mergeCell ref="E294:F294"/>
    <mergeCell ref="E295:F295"/>
    <mergeCell ref="E296:F296"/>
    <mergeCell ref="E297:F297"/>
    <mergeCell ref="H299:I299"/>
    <mergeCell ref="E302:F302"/>
    <mergeCell ref="H319:I319"/>
    <mergeCell ref="F322:G322"/>
    <mergeCell ref="E323:F323"/>
    <mergeCell ref="E324:F324"/>
    <mergeCell ref="E325:F325"/>
    <mergeCell ref="E326:F326"/>
    <mergeCell ref="E312:F312"/>
    <mergeCell ref="E313:F313"/>
    <mergeCell ref="E314:F314"/>
    <mergeCell ref="E315:F315"/>
    <mergeCell ref="E316:F316"/>
    <mergeCell ref="E317:F317"/>
    <mergeCell ref="E336:F336"/>
    <mergeCell ref="E337:F337"/>
    <mergeCell ref="H339:I339"/>
    <mergeCell ref="E342:F342"/>
    <mergeCell ref="E343:F343"/>
    <mergeCell ref="E344:F344"/>
    <mergeCell ref="E327:F327"/>
    <mergeCell ref="H329:I329"/>
    <mergeCell ref="E332:F332"/>
    <mergeCell ref="E333:F333"/>
    <mergeCell ref="E334:F334"/>
    <mergeCell ref="E335:F335"/>
    <mergeCell ref="E354:F354"/>
    <mergeCell ref="E355:F355"/>
    <mergeCell ref="E356:F356"/>
    <mergeCell ref="E357:F357"/>
    <mergeCell ref="E358:F358"/>
    <mergeCell ref="H360:I360"/>
    <mergeCell ref="E345:F345"/>
    <mergeCell ref="E346:F346"/>
    <mergeCell ref="E347:F347"/>
    <mergeCell ref="E348:F348"/>
    <mergeCell ref="H350:I350"/>
    <mergeCell ref="E353:F353"/>
    <mergeCell ref="H370:I370"/>
    <mergeCell ref="E373:F373"/>
    <mergeCell ref="E374:F374"/>
    <mergeCell ref="E375:F375"/>
    <mergeCell ref="E376:F376"/>
    <mergeCell ref="E377:F377"/>
    <mergeCell ref="E363:F363"/>
    <mergeCell ref="E364:F364"/>
    <mergeCell ref="E365:F365"/>
    <mergeCell ref="E366:F366"/>
    <mergeCell ref="E367:F367"/>
    <mergeCell ref="E368:F368"/>
    <mergeCell ref="H402:I402"/>
    <mergeCell ref="E387:F387"/>
    <mergeCell ref="E388:F388"/>
    <mergeCell ref="H390:I390"/>
    <mergeCell ref="E393:F393"/>
    <mergeCell ref="E394:F394"/>
    <mergeCell ref="E395:F395"/>
    <mergeCell ref="E378:F378"/>
    <mergeCell ref="H380:I380"/>
    <mergeCell ref="E383:F383"/>
    <mergeCell ref="E384:F384"/>
    <mergeCell ref="E385:F385"/>
    <mergeCell ref="E386:F386"/>
    <mergeCell ref="F405:G405"/>
    <mergeCell ref="E406:F406"/>
    <mergeCell ref="E407:F407"/>
    <mergeCell ref="E408:F408"/>
    <mergeCell ref="E409:F409"/>
    <mergeCell ref="E410:F410"/>
    <mergeCell ref="E396:F396"/>
    <mergeCell ref="E397:F397"/>
    <mergeCell ref="E398:F398"/>
    <mergeCell ref="E399:F399"/>
    <mergeCell ref="E400:F400"/>
    <mergeCell ref="E420:F420"/>
    <mergeCell ref="E421:F421"/>
    <mergeCell ref="H423:I423"/>
    <mergeCell ref="E426:F426"/>
    <mergeCell ref="E427:F427"/>
    <mergeCell ref="E428:F428"/>
    <mergeCell ref="E411:F411"/>
    <mergeCell ref="H413:I413"/>
    <mergeCell ref="E416:F416"/>
    <mergeCell ref="E417:F417"/>
    <mergeCell ref="E418:F418"/>
    <mergeCell ref="E419:F419"/>
    <mergeCell ref="H442:I442"/>
    <mergeCell ref="F445:G445"/>
    <mergeCell ref="E446:F446"/>
    <mergeCell ref="E429:F429"/>
    <mergeCell ref="E430:F430"/>
    <mergeCell ref="E431:F431"/>
    <mergeCell ref="H433:I433"/>
    <mergeCell ref="E436:F436"/>
    <mergeCell ref="E437:F437"/>
    <mergeCell ref="E447:F447"/>
    <mergeCell ref="E448:F448"/>
    <mergeCell ref="E449:F449"/>
    <mergeCell ref="E450:F450"/>
    <mergeCell ref="E451:F451"/>
    <mergeCell ref="E452:F452"/>
    <mergeCell ref="E438:F438"/>
    <mergeCell ref="E439:F439"/>
    <mergeCell ref="E440:F440"/>
    <mergeCell ref="E462:F462"/>
    <mergeCell ref="E463:F463"/>
    <mergeCell ref="E464:F464"/>
    <mergeCell ref="E465:F465"/>
    <mergeCell ref="H467:I467"/>
    <mergeCell ref="F470:G470"/>
    <mergeCell ref="E453:F453"/>
    <mergeCell ref="H455:I455"/>
    <mergeCell ref="E458:F458"/>
    <mergeCell ref="E459:F459"/>
    <mergeCell ref="E460:F460"/>
    <mergeCell ref="E461:F461"/>
    <mergeCell ref="E477:F477"/>
    <mergeCell ref="E478:F478"/>
    <mergeCell ref="E479:F479"/>
    <mergeCell ref="H481:I481"/>
    <mergeCell ref="E484:F484"/>
    <mergeCell ref="E485:F485"/>
    <mergeCell ref="E471:F471"/>
    <mergeCell ref="E472:F472"/>
    <mergeCell ref="E473:F473"/>
    <mergeCell ref="E474:F474"/>
    <mergeCell ref="E475:F475"/>
    <mergeCell ref="E476:F476"/>
    <mergeCell ref="E495:F495"/>
    <mergeCell ref="E496:F496"/>
    <mergeCell ref="E497:F497"/>
    <mergeCell ref="H499:I499"/>
    <mergeCell ref="E502:F502"/>
    <mergeCell ref="E503:F503"/>
    <mergeCell ref="E486:F486"/>
    <mergeCell ref="E487:F487"/>
    <mergeCell ref="E488:F488"/>
    <mergeCell ref="H490:I490"/>
    <mergeCell ref="E493:F493"/>
    <mergeCell ref="E494:F494"/>
    <mergeCell ref="H528:I528"/>
    <mergeCell ref="E513:F513"/>
    <mergeCell ref="E514:F514"/>
    <mergeCell ref="E515:F515"/>
    <mergeCell ref="E516:F516"/>
    <mergeCell ref="H518:I518"/>
    <mergeCell ref="E521:F521"/>
    <mergeCell ref="E504:F504"/>
    <mergeCell ref="E505:F505"/>
    <mergeCell ref="E506:F506"/>
    <mergeCell ref="H508:I508"/>
    <mergeCell ref="E511:F511"/>
    <mergeCell ref="E512:F512"/>
    <mergeCell ref="E531:F531"/>
    <mergeCell ref="E532:F532"/>
    <mergeCell ref="E533:F533"/>
    <mergeCell ref="E534:F534"/>
    <mergeCell ref="E535:F535"/>
    <mergeCell ref="E536:F536"/>
    <mergeCell ref="E522:F522"/>
    <mergeCell ref="E523:F523"/>
    <mergeCell ref="E524:F524"/>
    <mergeCell ref="E525:F525"/>
    <mergeCell ref="E526:F526"/>
    <mergeCell ref="E546:F546"/>
    <mergeCell ref="E547:F547"/>
    <mergeCell ref="E548:F548"/>
    <mergeCell ref="E549:F549"/>
    <mergeCell ref="E550:F550"/>
    <mergeCell ref="E551:F551"/>
    <mergeCell ref="H538:I538"/>
    <mergeCell ref="E541:F541"/>
    <mergeCell ref="E542:F542"/>
    <mergeCell ref="E543:F543"/>
    <mergeCell ref="E544:F544"/>
    <mergeCell ref="E545:F545"/>
    <mergeCell ref="E561:F561"/>
    <mergeCell ref="H563:I563"/>
    <mergeCell ref="E566:F566"/>
    <mergeCell ref="E567:F567"/>
    <mergeCell ref="E568:F568"/>
    <mergeCell ref="E569:F569"/>
    <mergeCell ref="H553:I553"/>
    <mergeCell ref="E556:F556"/>
    <mergeCell ref="E557:F557"/>
    <mergeCell ref="E558:F558"/>
    <mergeCell ref="E559:F559"/>
    <mergeCell ref="E560:F560"/>
    <mergeCell ref="E579:F579"/>
    <mergeCell ref="E580:F580"/>
    <mergeCell ref="E581:F581"/>
    <mergeCell ref="H583:I583"/>
    <mergeCell ref="E586:F586"/>
    <mergeCell ref="E587:F587"/>
    <mergeCell ref="E570:F570"/>
    <mergeCell ref="E571:F571"/>
    <mergeCell ref="H573:I573"/>
    <mergeCell ref="E576:F576"/>
    <mergeCell ref="E577:F577"/>
    <mergeCell ref="E578:F578"/>
    <mergeCell ref="E597:F597"/>
    <mergeCell ref="E598:F598"/>
    <mergeCell ref="E599:F599"/>
    <mergeCell ref="H601:I601"/>
    <mergeCell ref="E604:F604"/>
    <mergeCell ref="E605:F605"/>
    <mergeCell ref="E588:F588"/>
    <mergeCell ref="E589:F589"/>
    <mergeCell ref="E590:F590"/>
    <mergeCell ref="H592:I592"/>
    <mergeCell ref="E595:F595"/>
    <mergeCell ref="E596:F596"/>
    <mergeCell ref="E612:F612"/>
    <mergeCell ref="E613:F613"/>
    <mergeCell ref="E614:F614"/>
    <mergeCell ref="E615:F615"/>
    <mergeCell ref="E616:F616"/>
    <mergeCell ref="E617:F617"/>
    <mergeCell ref="E606:F606"/>
    <mergeCell ref="E607:F607"/>
    <mergeCell ref="E608:F608"/>
    <mergeCell ref="E609:F609"/>
    <mergeCell ref="E610:F610"/>
    <mergeCell ref="E611:F611"/>
    <mergeCell ref="E627:F627"/>
    <mergeCell ref="E628:F628"/>
    <mergeCell ref="E629:F629"/>
    <mergeCell ref="H631:I631"/>
    <mergeCell ref="E634:F634"/>
    <mergeCell ref="E635:F635"/>
    <mergeCell ref="E618:F618"/>
    <mergeCell ref="E619:F619"/>
    <mergeCell ref="H621:I621"/>
    <mergeCell ref="E624:F624"/>
    <mergeCell ref="E625:F625"/>
    <mergeCell ref="E626:F626"/>
    <mergeCell ref="E645:F645"/>
    <mergeCell ref="E646:F646"/>
    <mergeCell ref="E647:F647"/>
    <mergeCell ref="E648:F648"/>
    <mergeCell ref="E649:F649"/>
    <mergeCell ref="E650:F650"/>
    <mergeCell ref="E636:F636"/>
    <mergeCell ref="E637:F637"/>
    <mergeCell ref="H639:I639"/>
    <mergeCell ref="E642:F642"/>
    <mergeCell ref="E643:F643"/>
    <mergeCell ref="E644:F644"/>
    <mergeCell ref="E660:F660"/>
    <mergeCell ref="H662:I662"/>
    <mergeCell ref="F665:G665"/>
    <mergeCell ref="F666:G666"/>
    <mergeCell ref="E667:F667"/>
    <mergeCell ref="E668:F668"/>
    <mergeCell ref="E651:F651"/>
    <mergeCell ref="H653:I653"/>
    <mergeCell ref="E656:F656"/>
    <mergeCell ref="E657:F657"/>
    <mergeCell ref="E658:F658"/>
    <mergeCell ref="E659:F659"/>
    <mergeCell ref="E675:F675"/>
    <mergeCell ref="E676:F676"/>
    <mergeCell ref="E677:F677"/>
    <mergeCell ref="H679:I679"/>
    <mergeCell ref="E682:F682"/>
    <mergeCell ref="E683:F683"/>
    <mergeCell ref="E669:F669"/>
    <mergeCell ref="E670:F670"/>
    <mergeCell ref="E671:F671"/>
    <mergeCell ref="E672:F672"/>
    <mergeCell ref="E673:F673"/>
    <mergeCell ref="E674:F674"/>
    <mergeCell ref="E693:F693"/>
    <mergeCell ref="E694:F694"/>
    <mergeCell ref="E695:F695"/>
    <mergeCell ref="E696:F696"/>
    <mergeCell ref="H698:I698"/>
    <mergeCell ref="E701:F701"/>
    <mergeCell ref="E684:F684"/>
    <mergeCell ref="E685:F685"/>
    <mergeCell ref="E686:F686"/>
    <mergeCell ref="E687:F687"/>
    <mergeCell ref="H689:I689"/>
    <mergeCell ref="E692:F692"/>
    <mergeCell ref="E708:F708"/>
    <mergeCell ref="E709:F709"/>
    <mergeCell ref="H711:I711"/>
    <mergeCell ref="E714:F714"/>
    <mergeCell ref="E715:F715"/>
    <mergeCell ref="E716:F716"/>
    <mergeCell ref="E702:F702"/>
    <mergeCell ref="E703:F703"/>
    <mergeCell ref="E704:F704"/>
    <mergeCell ref="E705:F705"/>
    <mergeCell ref="E706:F706"/>
    <mergeCell ref="E707:F707"/>
    <mergeCell ref="E723:F723"/>
    <mergeCell ref="E724:F724"/>
    <mergeCell ref="E725:F725"/>
    <mergeCell ref="E726:F726"/>
    <mergeCell ref="E727:F727"/>
    <mergeCell ref="E728:F728"/>
    <mergeCell ref="E717:F717"/>
    <mergeCell ref="E718:F718"/>
    <mergeCell ref="E719:F719"/>
    <mergeCell ref="E720:F720"/>
    <mergeCell ref="E721:F721"/>
    <mergeCell ref="E722:F722"/>
    <mergeCell ref="H739:I739"/>
    <mergeCell ref="E742:F742"/>
    <mergeCell ref="E743:F743"/>
    <mergeCell ref="E744:F744"/>
    <mergeCell ref="E745:F745"/>
    <mergeCell ref="E746:F746"/>
    <mergeCell ref="H730:I730"/>
    <mergeCell ref="E733:F733"/>
    <mergeCell ref="E734:F734"/>
    <mergeCell ref="E735:F735"/>
    <mergeCell ref="E736:F736"/>
    <mergeCell ref="E737:F737"/>
    <mergeCell ref="E756:F756"/>
    <mergeCell ref="E757:F757"/>
    <mergeCell ref="H759:I759"/>
    <mergeCell ref="E762:F762"/>
    <mergeCell ref="E763:F763"/>
    <mergeCell ref="E764:F764"/>
    <mergeCell ref="E747:F747"/>
    <mergeCell ref="H749:I749"/>
    <mergeCell ref="E752:F752"/>
    <mergeCell ref="E753:F753"/>
    <mergeCell ref="E754:F754"/>
    <mergeCell ref="E755:F755"/>
    <mergeCell ref="E774:F774"/>
    <mergeCell ref="E775:F775"/>
    <mergeCell ref="E776:F776"/>
    <mergeCell ref="H778:I778"/>
    <mergeCell ref="E781:F781"/>
    <mergeCell ref="E782:F782"/>
    <mergeCell ref="E765:F765"/>
    <mergeCell ref="E766:F766"/>
    <mergeCell ref="E767:F767"/>
    <mergeCell ref="H769:I769"/>
    <mergeCell ref="F772:G772"/>
    <mergeCell ref="E773:F773"/>
    <mergeCell ref="E789:F789"/>
    <mergeCell ref="E790:F790"/>
    <mergeCell ref="E791:F791"/>
    <mergeCell ref="E792:F792"/>
    <mergeCell ref="H794:I794"/>
    <mergeCell ref="E797:F797"/>
    <mergeCell ref="E783:F783"/>
    <mergeCell ref="E784:F784"/>
    <mergeCell ref="E785:F785"/>
    <mergeCell ref="E786:F786"/>
    <mergeCell ref="E787:F787"/>
    <mergeCell ref="E788:F788"/>
    <mergeCell ref="H819:I819"/>
    <mergeCell ref="E804:F804"/>
    <mergeCell ref="H806:I806"/>
    <mergeCell ref="E809:F809"/>
    <mergeCell ref="E810:F810"/>
    <mergeCell ref="E811:F811"/>
    <mergeCell ref="E812:F812"/>
    <mergeCell ref="E798:F798"/>
    <mergeCell ref="E799:F799"/>
    <mergeCell ref="E800:F800"/>
    <mergeCell ref="E801:F801"/>
    <mergeCell ref="E802:F802"/>
    <mergeCell ref="E803:F803"/>
    <mergeCell ref="E822:F822"/>
    <mergeCell ref="E823:F823"/>
    <mergeCell ref="E824:F824"/>
    <mergeCell ref="E825:F825"/>
    <mergeCell ref="E826:F826"/>
    <mergeCell ref="E827:F827"/>
    <mergeCell ref="E813:F813"/>
    <mergeCell ref="E814:F814"/>
    <mergeCell ref="E815:F815"/>
    <mergeCell ref="E816:F816"/>
    <mergeCell ref="E817:F817"/>
    <mergeCell ref="E837:F837"/>
    <mergeCell ref="E838:F838"/>
    <mergeCell ref="E839:F839"/>
    <mergeCell ref="E840:F840"/>
    <mergeCell ref="E841:F841"/>
    <mergeCell ref="E842:F842"/>
    <mergeCell ref="E828:F828"/>
    <mergeCell ref="E829:F829"/>
    <mergeCell ref="H831:I831"/>
    <mergeCell ref="E834:F834"/>
    <mergeCell ref="E835:F835"/>
    <mergeCell ref="E836:F836"/>
    <mergeCell ref="E849:F849"/>
    <mergeCell ref="H851:I851"/>
    <mergeCell ref="E854:F854"/>
    <mergeCell ref="E855:F855"/>
    <mergeCell ref="E856:F856"/>
    <mergeCell ref="E857:F857"/>
    <mergeCell ref="E843:F843"/>
    <mergeCell ref="E844:F844"/>
    <mergeCell ref="E845:F845"/>
    <mergeCell ref="E846:F846"/>
    <mergeCell ref="E847:F847"/>
    <mergeCell ref="E848:F848"/>
    <mergeCell ref="E864:F864"/>
    <mergeCell ref="H866:I866"/>
    <mergeCell ref="E869:F869"/>
    <mergeCell ref="E870:F870"/>
    <mergeCell ref="E871:F871"/>
    <mergeCell ref="E872:F872"/>
    <mergeCell ref="E858:F858"/>
    <mergeCell ref="E859:F859"/>
    <mergeCell ref="E860:F860"/>
    <mergeCell ref="E861:F861"/>
    <mergeCell ref="E862:F862"/>
    <mergeCell ref="E863:F863"/>
    <mergeCell ref="E879:F879"/>
    <mergeCell ref="E880:F880"/>
    <mergeCell ref="E881:F881"/>
    <mergeCell ref="H883:I883"/>
    <mergeCell ref="F886:G886"/>
    <mergeCell ref="E887:F887"/>
    <mergeCell ref="E873:F873"/>
    <mergeCell ref="E874:F874"/>
    <mergeCell ref="E875:F875"/>
    <mergeCell ref="E876:F876"/>
    <mergeCell ref="E877:F877"/>
    <mergeCell ref="E878:F878"/>
    <mergeCell ref="E897:F897"/>
    <mergeCell ref="E898:F898"/>
    <mergeCell ref="E899:F899"/>
    <mergeCell ref="E900:F900"/>
    <mergeCell ref="E901:F901"/>
    <mergeCell ref="H903:I903"/>
    <mergeCell ref="E888:F888"/>
    <mergeCell ref="E889:F889"/>
    <mergeCell ref="E890:F890"/>
    <mergeCell ref="E891:F891"/>
    <mergeCell ref="E892:F892"/>
    <mergeCell ref="H894:I894"/>
    <mergeCell ref="E912:F912"/>
    <mergeCell ref="E913:F913"/>
    <mergeCell ref="H915:I915"/>
    <mergeCell ref="E918:F918"/>
    <mergeCell ref="E919:F919"/>
    <mergeCell ref="E920:F920"/>
    <mergeCell ref="E906:F906"/>
    <mergeCell ref="E907:F907"/>
    <mergeCell ref="E908:F908"/>
    <mergeCell ref="E909:F909"/>
    <mergeCell ref="E910:F910"/>
    <mergeCell ref="E911:F911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H943:I943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E939:F939"/>
    <mergeCell ref="E940:F940"/>
    <mergeCell ref="E941:F941"/>
    <mergeCell ref="H958:I958"/>
    <mergeCell ref="E961:F961"/>
    <mergeCell ref="E962:F962"/>
    <mergeCell ref="E963:F963"/>
    <mergeCell ref="E964:F964"/>
    <mergeCell ref="E965:F965"/>
    <mergeCell ref="E951:F951"/>
    <mergeCell ref="E952:F952"/>
    <mergeCell ref="E953:F953"/>
    <mergeCell ref="E954:F954"/>
    <mergeCell ref="E955:F955"/>
    <mergeCell ref="E956:F956"/>
    <mergeCell ref="H973:I973"/>
    <mergeCell ref="E976:F976"/>
    <mergeCell ref="E977:F977"/>
    <mergeCell ref="E978:F978"/>
    <mergeCell ref="E979:F979"/>
    <mergeCell ref="E980:F980"/>
    <mergeCell ref="E966:F966"/>
    <mergeCell ref="E967:F967"/>
    <mergeCell ref="E968:F968"/>
    <mergeCell ref="E969:F969"/>
    <mergeCell ref="E970:F970"/>
    <mergeCell ref="E971:F971"/>
    <mergeCell ref="H1005:I1005"/>
    <mergeCell ref="E990:F990"/>
    <mergeCell ref="E991:F991"/>
    <mergeCell ref="E992:F992"/>
    <mergeCell ref="E993:F993"/>
    <mergeCell ref="E994:F994"/>
    <mergeCell ref="H996:I996"/>
    <mergeCell ref="E981:F981"/>
    <mergeCell ref="E982:F982"/>
    <mergeCell ref="H984:I984"/>
    <mergeCell ref="F987:G987"/>
    <mergeCell ref="E988:F988"/>
    <mergeCell ref="E989:F989"/>
    <mergeCell ref="E1008:F1008"/>
    <mergeCell ref="E1009:F1009"/>
    <mergeCell ref="E1010:F1010"/>
    <mergeCell ref="E1011:F1011"/>
    <mergeCell ref="E1012:F1012"/>
    <mergeCell ref="E1013:F1013"/>
    <mergeCell ref="E999:F999"/>
    <mergeCell ref="E1000:F1000"/>
    <mergeCell ref="E1001:F1001"/>
    <mergeCell ref="E1002:F1002"/>
    <mergeCell ref="E1003:F1003"/>
    <mergeCell ref="E1023:F1023"/>
    <mergeCell ref="H1025:I1025"/>
    <mergeCell ref="E1028:F1028"/>
    <mergeCell ref="E1029:F1029"/>
    <mergeCell ref="E1030:F1030"/>
    <mergeCell ref="E1031:F1031"/>
    <mergeCell ref="H1015:I1015"/>
    <mergeCell ref="E1018:F1018"/>
    <mergeCell ref="E1019:F1019"/>
    <mergeCell ref="E1020:F1020"/>
    <mergeCell ref="E1021:F1021"/>
    <mergeCell ref="E1022:F1022"/>
    <mergeCell ref="E1038:F1038"/>
    <mergeCell ref="H1040:I1040"/>
    <mergeCell ref="F1043:G1043"/>
    <mergeCell ref="E1044:F1044"/>
    <mergeCell ref="E1045:F1045"/>
    <mergeCell ref="E1046:F1046"/>
    <mergeCell ref="E1032:F1032"/>
    <mergeCell ref="E1033:F1033"/>
    <mergeCell ref="E1034:F1034"/>
    <mergeCell ref="E1035:F1035"/>
    <mergeCell ref="E1036:F1036"/>
    <mergeCell ref="E1037:F1037"/>
    <mergeCell ref="E1053:F1053"/>
    <mergeCell ref="E1054:F1054"/>
    <mergeCell ref="H1056:I1056"/>
    <mergeCell ref="E1059:F1059"/>
    <mergeCell ref="E1060:F1060"/>
    <mergeCell ref="E1061:F1061"/>
    <mergeCell ref="E1047:F1047"/>
    <mergeCell ref="E1048:F1048"/>
    <mergeCell ref="E1049:F1049"/>
    <mergeCell ref="E1050:F1050"/>
    <mergeCell ref="E1051:F1051"/>
    <mergeCell ref="E1052:F1052"/>
    <mergeCell ref="E1071:F1071"/>
    <mergeCell ref="E1072:F1072"/>
    <mergeCell ref="E1073:F1073"/>
    <mergeCell ref="E1074:F1074"/>
    <mergeCell ref="E1075:F1075"/>
    <mergeCell ref="H1077:I1077"/>
    <mergeCell ref="E1062:F1062"/>
    <mergeCell ref="E1063:F1063"/>
    <mergeCell ref="E1064:F1064"/>
    <mergeCell ref="E1065:F1065"/>
    <mergeCell ref="H1067:I1067"/>
    <mergeCell ref="E1070:F1070"/>
    <mergeCell ref="E1086:F1086"/>
    <mergeCell ref="E1087:F1087"/>
    <mergeCell ref="E1088:F1088"/>
    <mergeCell ref="E1089:F1089"/>
    <mergeCell ref="E1090:F1090"/>
    <mergeCell ref="E1091:F1091"/>
    <mergeCell ref="F1080:G1080"/>
    <mergeCell ref="E1081:F1081"/>
    <mergeCell ref="E1082:F1082"/>
    <mergeCell ref="E1083:F1083"/>
    <mergeCell ref="E1084:F1084"/>
    <mergeCell ref="E1085:F1085"/>
    <mergeCell ref="E1101:F1101"/>
    <mergeCell ref="H1103:I1103"/>
    <mergeCell ref="E1106:F1106"/>
    <mergeCell ref="E1107:F1107"/>
    <mergeCell ref="E1108:F1108"/>
    <mergeCell ref="E1109:F1109"/>
    <mergeCell ref="H1093:I1093"/>
    <mergeCell ref="E1096:F1096"/>
    <mergeCell ref="E1097:F1097"/>
    <mergeCell ref="E1098:F1098"/>
    <mergeCell ref="E1099:F1099"/>
    <mergeCell ref="E1100:F1100"/>
    <mergeCell ref="A1125:C1125"/>
    <mergeCell ref="F1125:G1125"/>
    <mergeCell ref="A1126:J1126"/>
    <mergeCell ref="A1123:C1123"/>
    <mergeCell ref="F1123:G1123"/>
    <mergeCell ref="A1124:C1124"/>
    <mergeCell ref="F1124:G1124"/>
    <mergeCell ref="E1110:F1110"/>
    <mergeCell ref="H1112:I1112"/>
    <mergeCell ref="E1115:F1115"/>
    <mergeCell ref="E1116:F1116"/>
    <mergeCell ref="E1117:F1117"/>
    <mergeCell ref="H1119:I1119"/>
  </mergeCells>
  <pageMargins left="0.51181102362204722" right="0.51181102362204722" top="0.78740157480314965" bottom="0.78740157480314965" header="0.31496062992125984" footer="0.31496062992125984"/>
  <pageSetup paperSize="9" scale="43" orientation="portrait" r:id="rId1"/>
  <headerFooter>
    <oddHeader>&amp;CPLR EMPREENDIMENTO E COMÉRCIO
CNPJ 32.999.984/0001-52</oddHeader>
  </headerFooter>
  <rowBreaks count="1" manualBreakCount="1">
    <brk id="10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7B6B-29CD-4221-B9F8-F0B711285CB1}">
  <dimension ref="A1:I29"/>
  <sheetViews>
    <sheetView view="pageBreakPreview" zoomScale="60" zoomScaleNormal="100" workbookViewId="0">
      <selection activeCell="C44" sqref="C44"/>
    </sheetView>
  </sheetViews>
  <sheetFormatPr defaultColWidth="8.75" defaultRowHeight="14.25" x14ac:dyDescent="0.2"/>
  <cols>
    <col min="1" max="1" width="18.625" style="68" customWidth="1"/>
    <col min="2" max="2" width="56" style="68" customWidth="1"/>
    <col min="3" max="3" width="18.625" style="68" customWidth="1"/>
    <col min="4" max="4" width="11" style="68" customWidth="1"/>
    <col min="5" max="5" width="11.25" style="68" customWidth="1"/>
    <col min="6" max="6" width="11" style="68" customWidth="1"/>
    <col min="7" max="7" width="11.25" style="68" customWidth="1"/>
    <col min="8" max="9" width="11" style="68" customWidth="1"/>
    <col min="10" max="16384" width="8.75" style="68"/>
  </cols>
  <sheetData>
    <row r="1" spans="1:9" ht="11.25" customHeight="1" x14ac:dyDescent="0.2">
      <c r="A1" s="66"/>
      <c r="B1" s="67" t="s">
        <v>985</v>
      </c>
      <c r="C1" s="67" t="s">
        <v>986</v>
      </c>
      <c r="D1" s="67" t="s">
        <v>987</v>
      </c>
      <c r="E1" s="66"/>
      <c r="F1" s="125" t="s">
        <v>988</v>
      </c>
      <c r="G1" s="125"/>
      <c r="H1" s="66"/>
      <c r="I1" s="66"/>
    </row>
    <row r="2" spans="1:9" ht="36" x14ac:dyDescent="0.2">
      <c r="A2" s="69"/>
      <c r="B2" s="70" t="s">
        <v>989</v>
      </c>
      <c r="C2" s="69" t="s">
        <v>990</v>
      </c>
      <c r="D2" s="71">
        <v>0.27029999999999998</v>
      </c>
      <c r="E2" s="69"/>
      <c r="F2" s="126" t="s">
        <v>991</v>
      </c>
      <c r="G2" s="126"/>
      <c r="H2" s="69"/>
      <c r="I2" s="69"/>
    </row>
    <row r="3" spans="1:9" ht="24.4" customHeight="1" x14ac:dyDescent="0.2">
      <c r="A3" s="72"/>
      <c r="B3" s="127" t="s">
        <v>992</v>
      </c>
      <c r="C3" s="127"/>
      <c r="D3" s="72"/>
      <c r="E3" s="72"/>
      <c r="F3" s="128"/>
      <c r="G3" s="128"/>
      <c r="H3" s="72"/>
      <c r="I3" s="72"/>
    </row>
    <row r="4" spans="1:9" x14ac:dyDescent="0.2">
      <c r="A4" s="73" t="s">
        <v>993</v>
      </c>
      <c r="B4" s="73" t="s">
        <v>994</v>
      </c>
      <c r="C4" s="74" t="s">
        <v>995</v>
      </c>
      <c r="D4" s="75" t="s">
        <v>996</v>
      </c>
      <c r="E4" s="75" t="s">
        <v>997</v>
      </c>
      <c r="F4" s="75" t="s">
        <v>998</v>
      </c>
      <c r="G4" s="75" t="s">
        <v>999</v>
      </c>
      <c r="H4" s="75" t="s">
        <v>1000</v>
      </c>
      <c r="I4" s="75" t="s">
        <v>1001</v>
      </c>
    </row>
    <row r="5" spans="1:9" ht="18" x14ac:dyDescent="0.2">
      <c r="A5" s="76">
        <v>1</v>
      </c>
      <c r="B5" s="77" t="s">
        <v>1002</v>
      </c>
      <c r="C5" s="78" t="s">
        <v>1003</v>
      </c>
      <c r="D5" s="99" t="s">
        <v>1067</v>
      </c>
      <c r="E5" s="79"/>
      <c r="F5" s="79"/>
      <c r="G5" s="79"/>
      <c r="H5" s="79"/>
      <c r="I5" s="79"/>
    </row>
    <row r="6" spans="1:9" ht="18" x14ac:dyDescent="0.2">
      <c r="A6" s="76">
        <v>2</v>
      </c>
      <c r="B6" s="77" t="s">
        <v>1004</v>
      </c>
      <c r="C6" s="78" t="s">
        <v>1005</v>
      </c>
      <c r="D6" s="80" t="s">
        <v>1006</v>
      </c>
      <c r="E6" s="79"/>
      <c r="F6" s="79"/>
      <c r="G6" s="79"/>
      <c r="H6" s="79"/>
      <c r="I6" s="81" t="s">
        <v>1006</v>
      </c>
    </row>
    <row r="7" spans="1:9" ht="18" x14ac:dyDescent="0.2">
      <c r="A7" s="76">
        <v>3</v>
      </c>
      <c r="B7" s="77" t="s">
        <v>1007</v>
      </c>
      <c r="C7" s="78" t="s">
        <v>1008</v>
      </c>
      <c r="D7" s="82" t="s">
        <v>1009</v>
      </c>
      <c r="E7" s="83" t="s">
        <v>1009</v>
      </c>
      <c r="F7" s="83" t="s">
        <v>1009</v>
      </c>
      <c r="G7" s="83" t="s">
        <v>1009</v>
      </c>
      <c r="H7" s="83" t="s">
        <v>1009</v>
      </c>
      <c r="I7" s="84" t="s">
        <v>1010</v>
      </c>
    </row>
    <row r="8" spans="1:9" ht="18" x14ac:dyDescent="0.2">
      <c r="A8" s="76">
        <v>4</v>
      </c>
      <c r="B8" s="77" t="s">
        <v>1011</v>
      </c>
      <c r="C8" s="78" t="s">
        <v>1012</v>
      </c>
      <c r="D8" s="82" t="s">
        <v>1013</v>
      </c>
      <c r="E8" s="85" t="s">
        <v>1014</v>
      </c>
      <c r="F8" s="86"/>
      <c r="G8" s="86"/>
      <c r="H8" s="86"/>
      <c r="I8" s="86"/>
    </row>
    <row r="9" spans="1:9" ht="18" x14ac:dyDescent="0.2">
      <c r="A9" s="76">
        <v>5</v>
      </c>
      <c r="B9" s="77" t="s">
        <v>1015</v>
      </c>
      <c r="C9" s="78" t="s">
        <v>1016</v>
      </c>
      <c r="D9" s="82" t="s">
        <v>1017</v>
      </c>
      <c r="E9" s="87" t="s">
        <v>1018</v>
      </c>
      <c r="F9" s="79"/>
      <c r="G9" s="79"/>
      <c r="H9" s="79"/>
      <c r="I9" s="79"/>
    </row>
    <row r="10" spans="1:9" ht="18" x14ac:dyDescent="0.2">
      <c r="A10" s="76">
        <v>6</v>
      </c>
      <c r="B10" s="77" t="s">
        <v>1019</v>
      </c>
      <c r="C10" s="78" t="s">
        <v>1020</v>
      </c>
      <c r="D10" s="82" t="s">
        <v>1021</v>
      </c>
      <c r="E10" s="84" t="s">
        <v>1022</v>
      </c>
      <c r="F10" s="88" t="s">
        <v>1023</v>
      </c>
      <c r="G10" s="79"/>
      <c r="H10" s="79"/>
      <c r="I10" s="79"/>
    </row>
    <row r="11" spans="1:9" ht="18" x14ac:dyDescent="0.2">
      <c r="A11" s="76">
        <v>7</v>
      </c>
      <c r="B11" s="77" t="s">
        <v>1024</v>
      </c>
      <c r="C11" s="78" t="s">
        <v>1025</v>
      </c>
      <c r="D11" s="82" t="s">
        <v>1026</v>
      </c>
      <c r="E11" s="84" t="s">
        <v>1027</v>
      </c>
      <c r="F11" s="87" t="s">
        <v>1028</v>
      </c>
      <c r="G11" s="79"/>
      <c r="H11" s="79"/>
      <c r="I11" s="79"/>
    </row>
    <row r="12" spans="1:9" ht="18" x14ac:dyDescent="0.2">
      <c r="A12" s="76">
        <v>8</v>
      </c>
      <c r="B12" s="77" t="s">
        <v>1029</v>
      </c>
      <c r="C12" s="78" t="s">
        <v>1030</v>
      </c>
      <c r="D12" s="86"/>
      <c r="E12" s="86"/>
      <c r="F12" s="82" t="s">
        <v>1031</v>
      </c>
      <c r="G12" s="83" t="s">
        <v>1032</v>
      </c>
      <c r="H12" s="88" t="s">
        <v>1033</v>
      </c>
      <c r="I12" s="79"/>
    </row>
    <row r="13" spans="1:9" ht="18" x14ac:dyDescent="0.2">
      <c r="A13" s="76">
        <v>9</v>
      </c>
      <c r="B13" s="77" t="s">
        <v>1034</v>
      </c>
      <c r="C13" s="78" t="s">
        <v>1035</v>
      </c>
      <c r="D13" s="79"/>
      <c r="E13" s="79"/>
      <c r="F13" s="86"/>
      <c r="G13" s="82" t="s">
        <v>1036</v>
      </c>
      <c r="H13" s="84" t="s">
        <v>1036</v>
      </c>
      <c r="I13" s="83" t="s">
        <v>1037</v>
      </c>
    </row>
    <row r="14" spans="1:9" ht="18" x14ac:dyDescent="0.2">
      <c r="A14" s="76">
        <v>10</v>
      </c>
      <c r="B14" s="77" t="s">
        <v>1038</v>
      </c>
      <c r="C14" s="78" t="s">
        <v>1039</v>
      </c>
      <c r="D14" s="79"/>
      <c r="E14" s="79"/>
      <c r="F14" s="79"/>
      <c r="G14" s="82" t="s">
        <v>1040</v>
      </c>
      <c r="H14" s="84" t="s">
        <v>1041</v>
      </c>
      <c r="I14" s="84" t="s">
        <v>1042</v>
      </c>
    </row>
    <row r="15" spans="1:9" ht="18" x14ac:dyDescent="0.2">
      <c r="A15" s="76">
        <v>11</v>
      </c>
      <c r="B15" s="77" t="s">
        <v>1043</v>
      </c>
      <c r="C15" s="78" t="s">
        <v>1044</v>
      </c>
      <c r="D15" s="79"/>
      <c r="E15" s="79"/>
      <c r="F15" s="79"/>
      <c r="G15" s="86"/>
      <c r="H15" s="82" t="s">
        <v>1045</v>
      </c>
      <c r="I15" s="84" t="s">
        <v>1045</v>
      </c>
    </row>
    <row r="16" spans="1:9" ht="18" x14ac:dyDescent="0.2">
      <c r="A16" s="76">
        <v>12</v>
      </c>
      <c r="B16" s="77" t="s">
        <v>1046</v>
      </c>
      <c r="C16" s="78" t="s">
        <v>1047</v>
      </c>
      <c r="D16" s="79"/>
      <c r="E16" s="79"/>
      <c r="F16" s="81" t="s">
        <v>1048</v>
      </c>
      <c r="G16" s="89" t="s">
        <v>1048</v>
      </c>
      <c r="H16" s="90" t="s">
        <v>1048</v>
      </c>
      <c r="I16" s="84" t="s">
        <v>1049</v>
      </c>
    </row>
    <row r="17" spans="1:9" ht="18" x14ac:dyDescent="0.2">
      <c r="A17" s="76">
        <v>13</v>
      </c>
      <c r="B17" s="77" t="s">
        <v>1050</v>
      </c>
      <c r="C17" s="78" t="s">
        <v>1051</v>
      </c>
      <c r="D17" s="79"/>
      <c r="E17" s="79"/>
      <c r="F17" s="86"/>
      <c r="G17" s="86"/>
      <c r="H17" s="82" t="s">
        <v>1052</v>
      </c>
      <c r="I17" s="84" t="s">
        <v>1053</v>
      </c>
    </row>
    <row r="18" spans="1:9" ht="18" x14ac:dyDescent="0.2">
      <c r="A18" s="76">
        <v>14</v>
      </c>
      <c r="B18" s="77" t="s">
        <v>1054</v>
      </c>
      <c r="C18" s="78" t="s">
        <v>1055</v>
      </c>
      <c r="D18" s="79"/>
      <c r="E18" s="79"/>
      <c r="F18" s="79"/>
      <c r="G18" s="79"/>
      <c r="H18" s="86"/>
      <c r="I18" s="91" t="s">
        <v>1056</v>
      </c>
    </row>
    <row r="19" spans="1:9" ht="18" x14ac:dyDescent="0.2">
      <c r="A19" s="76">
        <v>15</v>
      </c>
      <c r="B19" s="77" t="s">
        <v>1057</v>
      </c>
      <c r="C19" s="78" t="s">
        <v>1058</v>
      </c>
      <c r="D19" s="79"/>
      <c r="E19" s="79"/>
      <c r="F19" s="79"/>
      <c r="G19" s="79"/>
      <c r="H19" s="92" t="s">
        <v>1059</v>
      </c>
      <c r="I19" s="84" t="s">
        <v>1059</v>
      </c>
    </row>
    <row r="20" spans="1:9" ht="18" x14ac:dyDescent="0.2">
      <c r="A20" s="76">
        <v>16</v>
      </c>
      <c r="B20" s="77" t="s">
        <v>1060</v>
      </c>
      <c r="C20" s="78" t="s">
        <v>1061</v>
      </c>
      <c r="D20" s="79"/>
      <c r="E20" s="79"/>
      <c r="F20" s="79"/>
      <c r="G20" s="79"/>
      <c r="H20" s="86"/>
      <c r="I20" s="82" t="s">
        <v>1062</v>
      </c>
    </row>
    <row r="21" spans="1:9" ht="9.4" customHeight="1" x14ac:dyDescent="0.2">
      <c r="A21" s="93" t="s">
        <v>1063</v>
      </c>
      <c r="B21" s="94"/>
      <c r="C21" s="94"/>
      <c r="D21" s="95">
        <f>D22/$I$24</f>
        <v>0.11458014986384281</v>
      </c>
      <c r="E21" s="95">
        <f>E22/$I$24</f>
        <v>5.4508157287819187E-2</v>
      </c>
      <c r="F21" s="95">
        <f t="shared" ref="F21:I21" si="0">F22/$I$24</f>
        <v>4.69456502033695E-2</v>
      </c>
      <c r="G21" s="95">
        <f t="shared" si="0"/>
        <v>4.0839841728853299E-2</v>
      </c>
      <c r="H21" s="95">
        <f t="shared" si="0"/>
        <v>0.14667691749266562</v>
      </c>
      <c r="I21" s="95">
        <f t="shared" si="0"/>
        <v>0.59644928342344961</v>
      </c>
    </row>
    <row r="22" spans="1:9" ht="9.75" customHeight="1" x14ac:dyDescent="0.2">
      <c r="A22" s="70" t="s">
        <v>1064</v>
      </c>
      <c r="B22" s="66"/>
      <c r="C22" s="66"/>
      <c r="D22" s="96">
        <v>184842.57</v>
      </c>
      <c r="E22" s="96">
        <v>87933.45</v>
      </c>
      <c r="F22" s="96">
        <v>75733.490000000005</v>
      </c>
      <c r="G22" s="96">
        <v>65883.5</v>
      </c>
      <c r="H22" s="96">
        <v>236621.6</v>
      </c>
      <c r="I22" s="96">
        <f>I24-H24</f>
        <v>962201.7300000001</v>
      </c>
    </row>
    <row r="23" spans="1:9" x14ac:dyDescent="0.2">
      <c r="A23" s="70" t="s">
        <v>1065</v>
      </c>
      <c r="B23" s="66"/>
      <c r="C23" s="66"/>
      <c r="D23" s="97">
        <v>0.1149</v>
      </c>
      <c r="E23" s="97">
        <v>0.16930000000000001</v>
      </c>
      <c r="F23" s="97">
        <v>0.21629999999999999</v>
      </c>
      <c r="G23" s="97">
        <v>0.2571</v>
      </c>
      <c r="H23" s="97">
        <v>0.4037</v>
      </c>
      <c r="I23" s="98">
        <v>1</v>
      </c>
    </row>
    <row r="24" spans="1:9" x14ac:dyDescent="0.2">
      <c r="A24" s="70" t="s">
        <v>1066</v>
      </c>
      <c r="B24" s="66"/>
      <c r="C24" s="66"/>
      <c r="D24" s="96">
        <f>D22</f>
        <v>184842.57</v>
      </c>
      <c r="E24" s="96">
        <f>D24+E22</f>
        <v>272776.02</v>
      </c>
      <c r="F24" s="96">
        <f>E24+F22</f>
        <v>348509.51</v>
      </c>
      <c r="G24" s="96">
        <f>F24+G22</f>
        <v>414393.01</v>
      </c>
      <c r="H24" s="96">
        <f>G24+H22</f>
        <v>651014.61</v>
      </c>
      <c r="I24" s="96">
        <v>1613216.34</v>
      </c>
    </row>
    <row r="29" spans="1:9" hidden="1" x14ac:dyDescent="0.2">
      <c r="E29" s="68">
        <v>87933.45</v>
      </c>
      <c r="F29" s="68">
        <v>75733.490000000005</v>
      </c>
      <c r="G29" s="68">
        <v>65883.5</v>
      </c>
      <c r="H29" s="68">
        <v>236621.6</v>
      </c>
      <c r="I29" s="68">
        <v>962201.7</v>
      </c>
    </row>
  </sheetData>
  <mergeCells count="4">
    <mergeCell ref="F1:G1"/>
    <mergeCell ref="F2:G2"/>
    <mergeCell ref="B3:C3"/>
    <mergeCell ref="F3:G3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headerFooter>
    <oddHeader>&amp;CPLR EMPREENDIMENTO E COMÉRCIO
CNPJ 32.999.984/0001-52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Orçamento Sintético</vt:lpstr>
      <vt:lpstr>Orç analitico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LORENA</cp:lastModifiedBy>
  <cp:revision>0</cp:revision>
  <cp:lastPrinted>2025-06-25T02:58:05Z</cp:lastPrinted>
  <dcterms:created xsi:type="dcterms:W3CDTF">2025-02-25T14:37:27Z</dcterms:created>
  <dcterms:modified xsi:type="dcterms:W3CDTF">2025-07-09T18:33:02Z</dcterms:modified>
</cp:coreProperties>
</file>