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BE2EB0CB-5339-45A4-B32A-AA4495206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camento" sheetId="1" r:id="rId1"/>
  </sheets>
  <definedNames>
    <definedName name="_xlnm.Print_Area" localSheetId="0">orcamento!$A$1:$G$1578</definedName>
    <definedName name="JR_PAGE_ANCHOR_0_1">orcamento!$A$1</definedName>
  </definedNames>
  <calcPr calcId="191029"/>
</workbook>
</file>

<file path=xl/calcChain.xml><?xml version="1.0" encoding="utf-8"?>
<calcChain xmlns="http://schemas.openxmlformats.org/spreadsheetml/2006/main">
  <c r="G1578" i="1" l="1"/>
  <c r="G1577" i="1"/>
  <c r="G1576" i="1"/>
  <c r="G1564" i="1"/>
  <c r="G1565" i="1"/>
  <c r="G1566" i="1"/>
  <c r="G1567" i="1"/>
  <c r="G1563" i="1"/>
  <c r="G1568" i="1" s="1"/>
  <c r="G1560" i="1"/>
  <c r="G1559" i="1"/>
  <c r="G1556" i="1"/>
  <c r="G1557" i="1" s="1"/>
  <c r="G1550" i="1"/>
  <c r="G1549" i="1"/>
  <c r="G1544" i="1"/>
  <c r="G1545" i="1"/>
  <c r="G1546" i="1"/>
  <c r="G1543" i="1"/>
  <c r="G1551" i="1"/>
  <c r="G1533" i="1"/>
  <c r="G1534" i="1"/>
  <c r="G1532" i="1"/>
  <c r="G1537" i="1"/>
  <c r="G1538" i="1" s="1"/>
  <c r="G1526" i="1"/>
  <c r="G1525" i="1"/>
  <c r="G1527" i="1" s="1"/>
  <c r="G1522" i="1"/>
  <c r="G1521" i="1"/>
  <c r="G1523" i="1" s="1"/>
  <c r="G1515" i="1"/>
  <c r="G1514" i="1"/>
  <c r="G1516" i="1" s="1"/>
  <c r="G1510" i="1"/>
  <c r="G1511" i="1"/>
  <c r="G1509" i="1"/>
  <c r="G1512" i="1"/>
  <c r="G1503" i="1"/>
  <c r="G1494" i="1"/>
  <c r="G1495" i="1"/>
  <c r="G1496" i="1"/>
  <c r="G1497" i="1"/>
  <c r="G1498" i="1"/>
  <c r="G1499" i="1"/>
  <c r="G1500" i="1"/>
  <c r="G1493" i="1"/>
  <c r="G1474" i="1"/>
  <c r="G1475" i="1"/>
  <c r="G1476" i="1"/>
  <c r="G1477" i="1"/>
  <c r="G1478" i="1"/>
  <c r="G1491" i="1" s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73" i="1"/>
  <c r="G1504" i="1"/>
  <c r="G1466" i="1"/>
  <c r="G1467" i="1"/>
  <c r="G1468" i="1"/>
  <c r="G1469" i="1" s="1"/>
  <c r="G1457" i="1"/>
  <c r="G1456" i="1"/>
  <c r="G1453" i="1"/>
  <c r="G1454" i="1"/>
  <c r="G1458" i="1"/>
  <c r="G1447" i="1"/>
  <c r="G1446" i="1"/>
  <c r="G1448" i="1" s="1"/>
  <c r="G1449" i="1" s="1"/>
  <c r="G1437" i="1"/>
  <c r="G1436" i="1"/>
  <c r="G1438" i="1"/>
  <c r="G1439" i="1" s="1"/>
  <c r="G1434" i="1"/>
  <c r="G1420" i="1"/>
  <c r="G1419" i="1"/>
  <c r="G1421" i="1" s="1"/>
  <c r="G1422" i="1" s="1"/>
  <c r="G1410" i="1"/>
  <c r="G1409" i="1"/>
  <c r="G1411" i="1" s="1"/>
  <c r="G1412" i="1" s="1"/>
  <c r="G1394" i="1"/>
  <c r="G1397" i="1"/>
  <c r="G1400" i="1"/>
  <c r="G1401" i="1" s="1"/>
  <c r="G1396" i="1"/>
  <c r="G1398" i="1" s="1"/>
  <c r="G1393" i="1"/>
  <c r="G1387" i="1"/>
  <c r="G1386" i="1"/>
  <c r="G1388" i="1" s="1"/>
  <c r="G1383" i="1"/>
  <c r="G1384" i="1" s="1"/>
  <c r="G1378" i="1"/>
  <c r="G1377" i="1"/>
  <c r="G1374" i="1"/>
  <c r="G1375" i="1" s="1"/>
  <c r="G1379" i="1" s="1"/>
  <c r="G1373" i="1"/>
  <c r="G1363" i="1"/>
  <c r="G1362" i="1"/>
  <c r="G1359" i="1"/>
  <c r="G1360" i="1"/>
  <c r="G1354" i="1"/>
  <c r="G1350" i="1"/>
  <c r="G1353" i="1"/>
  <c r="G1352" i="1"/>
  <c r="G1349" i="1"/>
  <c r="G1355" i="1"/>
  <c r="G1343" i="1"/>
  <c r="G1342" i="1"/>
  <c r="G1344" i="1" s="1"/>
  <c r="G1340" i="1"/>
  <c r="G1338" i="1"/>
  <c r="G1332" i="1"/>
  <c r="G1331" i="1"/>
  <c r="G1333" i="1" s="1"/>
  <c r="G1334" i="1" s="1"/>
  <c r="G1322" i="1"/>
  <c r="G1323" i="1" s="1"/>
  <c r="G1324" i="1" s="1"/>
  <c r="G1309" i="1"/>
  <c r="G1310" i="1" s="1"/>
  <c r="G1313" i="1"/>
  <c r="G1314" i="1" s="1"/>
  <c r="G1312" i="1"/>
  <c r="G1302" i="1"/>
  <c r="G1303" i="1"/>
  <c r="G1301" i="1"/>
  <c r="G1304" i="1"/>
  <c r="G1305" i="1" s="1"/>
  <c r="G1287" i="1"/>
  <c r="G1288" i="1"/>
  <c r="G1286" i="1"/>
  <c r="G1292" i="1"/>
  <c r="G1291" i="1"/>
  <c r="G1293" i="1" s="1"/>
  <c r="G1280" i="1"/>
  <c r="G1279" i="1"/>
  <c r="G1277" i="1"/>
  <c r="G1272" i="1"/>
  <c r="G1271" i="1"/>
  <c r="G1270" i="1"/>
  <c r="G1269" i="1"/>
  <c r="G1266" i="1"/>
  <c r="G1257" i="1"/>
  <c r="G1258" i="1" s="1"/>
  <c r="G1260" i="1"/>
  <c r="G1261" i="1" s="1"/>
  <c r="G1245" i="1"/>
  <c r="G1248" i="1"/>
  <c r="G1247" i="1"/>
  <c r="G1251" i="1"/>
  <c r="G1252" i="1" s="1"/>
  <c r="G1237" i="1"/>
  <c r="G1238" i="1" s="1"/>
  <c r="G1234" i="1"/>
  <c r="G1233" i="1"/>
  <c r="G1230" i="1"/>
  <c r="G1231" i="1" s="1"/>
  <c r="G1221" i="1"/>
  <c r="G1220" i="1"/>
  <c r="G1224" i="1"/>
  <c r="G1223" i="1"/>
  <c r="G1214" i="1"/>
  <c r="G1213" i="1"/>
  <c r="G1210" i="1"/>
  <c r="G1215" i="1"/>
  <c r="G1211" i="1"/>
  <c r="G1204" i="1"/>
  <c r="G1203" i="1"/>
  <c r="G1200" i="1"/>
  <c r="G1199" i="1"/>
  <c r="G1201" i="1"/>
  <c r="G1205" i="1"/>
  <c r="G1206" i="1" s="1"/>
  <c r="G1190" i="1"/>
  <c r="G1193" i="1"/>
  <c r="G1192" i="1"/>
  <c r="G1189" i="1"/>
  <c r="G1188" i="1"/>
  <c r="G1182" i="1"/>
  <c r="G1183" i="1" s="1"/>
  <c r="G1179" i="1"/>
  <c r="G1178" i="1"/>
  <c r="G1172" i="1"/>
  <c r="G1171" i="1"/>
  <c r="G1170" i="1"/>
  <c r="G1167" i="1"/>
  <c r="G1166" i="1"/>
  <c r="G1159" i="1"/>
  <c r="G1160" i="1"/>
  <c r="G1158" i="1"/>
  <c r="G1161" i="1"/>
  <c r="G1162" i="1" s="1"/>
  <c r="G1148" i="1"/>
  <c r="G1149" i="1" s="1"/>
  <c r="G1147" i="1"/>
  <c r="G1144" i="1"/>
  <c r="G1143" i="1"/>
  <c r="G1145" i="1" s="1"/>
  <c r="G1137" i="1"/>
  <c r="G1138" i="1" s="1"/>
  <c r="G1139" i="1" s="1"/>
  <c r="G1126" i="1"/>
  <c r="G1127" i="1"/>
  <c r="G1128" i="1"/>
  <c r="G1125" i="1"/>
  <c r="G1121" i="1"/>
  <c r="G1122" i="1"/>
  <c r="G1120" i="1"/>
  <c r="G1117" i="1"/>
  <c r="G1118" i="1" s="1"/>
  <c r="G1111" i="1"/>
  <c r="G1110" i="1"/>
  <c r="G1106" i="1"/>
  <c r="G1107" i="1"/>
  <c r="G1105" i="1"/>
  <c r="G1099" i="1"/>
  <c r="G1098" i="1"/>
  <c r="G1100" i="1" s="1"/>
  <c r="G1095" i="1"/>
  <c r="G1094" i="1"/>
  <c r="G1084" i="1"/>
  <c r="G1085" i="1" s="1"/>
  <c r="G1083" i="1"/>
  <c r="G1088" i="1"/>
  <c r="G1087" i="1"/>
  <c r="G1077" i="1"/>
  <c r="G1078" i="1" s="1"/>
  <c r="G1079" i="1" s="1"/>
  <c r="G1076" i="1"/>
  <c r="G1058" i="1"/>
  <c r="G1059" i="1"/>
  <c r="G1060" i="1"/>
  <c r="G1057" i="1"/>
  <c r="G1061" i="1" s="1"/>
  <c r="G1064" i="1"/>
  <c r="G1065" i="1" s="1"/>
  <c r="G1063" i="1"/>
  <c r="G1067" i="1"/>
  <c r="G1068" i="1" s="1"/>
  <c r="G1051" i="1"/>
  <c r="G1050" i="1"/>
  <c r="G1052" i="1" s="1"/>
  <c r="G1047" i="1"/>
  <c r="G1048" i="1" s="1"/>
  <c r="G1041" i="1"/>
  <c r="G1042" i="1" s="1"/>
  <c r="G1038" i="1"/>
  <c r="G1037" i="1"/>
  <c r="G1031" i="1"/>
  <c r="G1028" i="1"/>
  <c r="G1029" i="1" s="1"/>
  <c r="G1032" i="1"/>
  <c r="G1025" i="1"/>
  <c r="G1024" i="1"/>
  <c r="G1026" i="1" s="1"/>
  <c r="G1020" i="1"/>
  <c r="G1019" i="1"/>
  <c r="G1018" i="1"/>
  <c r="G1008" i="1"/>
  <c r="G1009" i="1"/>
  <c r="G1012" i="1"/>
  <c r="G1011" i="1"/>
  <c r="G1013" i="1" s="1"/>
  <c r="G1002" i="1"/>
  <c r="G1003" i="1" s="1"/>
  <c r="G1001" i="1"/>
  <c r="G998" i="1"/>
  <c r="G997" i="1"/>
  <c r="G987" i="1"/>
  <c r="G986" i="1"/>
  <c r="G988" i="1" s="1"/>
  <c r="G991" i="1"/>
  <c r="G990" i="1"/>
  <c r="G980" i="1"/>
  <c r="G981" i="1" s="1"/>
  <c r="G977" i="1"/>
  <c r="G974" i="1"/>
  <c r="G975" i="1" s="1"/>
  <c r="G978" i="1"/>
  <c r="G968" i="1"/>
  <c r="G967" i="1"/>
  <c r="G969" i="1" s="1"/>
  <c r="G964" i="1"/>
  <c r="G965" i="1" s="1"/>
  <c r="G963" i="1"/>
  <c r="G957" i="1"/>
  <c r="G954" i="1"/>
  <c r="G951" i="1"/>
  <c r="G952" i="1" s="1"/>
  <c r="G955" i="1"/>
  <c r="G958" i="1"/>
  <c r="G945" i="1"/>
  <c r="G944" i="1"/>
  <c r="G941" i="1"/>
  <c r="G942" i="1" s="1"/>
  <c r="G940" i="1"/>
  <c r="G934" i="1"/>
  <c r="G933" i="1"/>
  <c r="G935" i="1" s="1"/>
  <c r="G930" i="1"/>
  <c r="G929" i="1"/>
  <c r="G931" i="1" s="1"/>
  <c r="G918" i="1"/>
  <c r="G919" i="1"/>
  <c r="G917" i="1"/>
  <c r="G920" i="1"/>
  <c r="G923" i="1"/>
  <c r="G922" i="1"/>
  <c r="G903" i="1"/>
  <c r="G911" i="1"/>
  <c r="G912" i="1" s="1"/>
  <c r="G908" i="1"/>
  <c r="G907" i="1"/>
  <c r="G902" i="1"/>
  <c r="G904" i="1"/>
  <c r="G901" i="1"/>
  <c r="G882" i="1"/>
  <c r="G881" i="1"/>
  <c r="G876" i="1"/>
  <c r="G877" i="1"/>
  <c r="G878" i="1"/>
  <c r="G875" i="1"/>
  <c r="G869" i="1"/>
  <c r="G868" i="1"/>
  <c r="G870" i="1" s="1"/>
  <c r="G864" i="1"/>
  <c r="G865" i="1"/>
  <c r="G863" i="1"/>
  <c r="G857" i="1"/>
  <c r="G856" i="1"/>
  <c r="G852" i="1"/>
  <c r="G853" i="1"/>
  <c r="G851" i="1"/>
  <c r="G843" i="1"/>
  <c r="G845" i="1"/>
  <c r="G844" i="1"/>
  <c r="G834" i="1"/>
  <c r="G835" i="1"/>
  <c r="G836" i="1"/>
  <c r="G837" i="1"/>
  <c r="G838" i="1"/>
  <c r="G839" i="1"/>
  <c r="G840" i="1"/>
  <c r="G827" i="1"/>
  <c r="G828" i="1"/>
  <c r="G829" i="1"/>
  <c r="G830" i="1"/>
  <c r="G831" i="1"/>
  <c r="G832" i="1"/>
  <c r="G833" i="1"/>
  <c r="G826" i="1"/>
  <c r="G817" i="1"/>
  <c r="G814" i="1"/>
  <c r="G815" i="1"/>
  <c r="G816" i="1"/>
  <c r="G813" i="1"/>
  <c r="G820" i="1"/>
  <c r="G819" i="1"/>
  <c r="G801" i="1"/>
  <c r="G802" i="1"/>
  <c r="G803" i="1"/>
  <c r="G804" i="1" s="1"/>
  <c r="G800" i="1"/>
  <c r="G807" i="1"/>
  <c r="G806" i="1"/>
  <c r="G794" i="1"/>
  <c r="G793" i="1"/>
  <c r="G791" i="1"/>
  <c r="G788" i="1"/>
  <c r="G789" i="1"/>
  <c r="G790" i="1"/>
  <c r="G787" i="1"/>
  <c r="G781" i="1"/>
  <c r="G780" i="1"/>
  <c r="G782" i="1" s="1"/>
  <c r="G775" i="1"/>
  <c r="G778" i="1" s="1"/>
  <c r="G776" i="1"/>
  <c r="G777" i="1"/>
  <c r="G774" i="1"/>
  <c r="G765" i="1"/>
  <c r="G764" i="1"/>
  <c r="G766" i="1" s="1"/>
  <c r="G768" i="1"/>
  <c r="G769" i="1" s="1"/>
  <c r="G757" i="1"/>
  <c r="G758" i="1"/>
  <c r="G755" i="1"/>
  <c r="G754" i="1"/>
  <c r="G748" i="1"/>
  <c r="G749" i="1" s="1"/>
  <c r="G745" i="1"/>
  <c r="G746" i="1"/>
  <c r="G742" i="1"/>
  <c r="G743" i="1" s="1"/>
  <c r="G735" i="1"/>
  <c r="G736" i="1"/>
  <c r="G737" i="1" s="1"/>
  <c r="G731" i="1"/>
  <c r="G732" i="1"/>
  <c r="G733" i="1" s="1"/>
  <c r="G721" i="1"/>
  <c r="G720" i="1"/>
  <c r="G722" i="1"/>
  <c r="G726" i="1"/>
  <c r="G725" i="1"/>
  <c r="G724" i="1"/>
  <c r="G710" i="1"/>
  <c r="G709" i="1"/>
  <c r="G713" i="1"/>
  <c r="G714" i="1"/>
  <c r="G715" i="1" s="1"/>
  <c r="G711" i="1"/>
  <c r="G700" i="1"/>
  <c r="G699" i="1"/>
  <c r="G703" i="1"/>
  <c r="G704" i="1" s="1"/>
  <c r="G689" i="1"/>
  <c r="G688" i="1"/>
  <c r="G690" i="1"/>
  <c r="G693" i="1"/>
  <c r="G694" i="1" s="1"/>
  <c r="G692" i="1"/>
  <c r="G674" i="1"/>
  <c r="G675" i="1"/>
  <c r="G676" i="1" s="1"/>
  <c r="G682" i="1"/>
  <c r="G683" i="1"/>
  <c r="G679" i="1"/>
  <c r="G678" i="1"/>
  <c r="G680" i="1" s="1"/>
  <c r="G668" i="1"/>
  <c r="G669" i="1" s="1"/>
  <c r="G667" i="1"/>
  <c r="G664" i="1"/>
  <c r="G665" i="1" s="1"/>
  <c r="G653" i="1"/>
  <c r="G654" i="1"/>
  <c r="G655" i="1" s="1"/>
  <c r="G605" i="1"/>
  <c r="G611" i="1"/>
  <c r="G554" i="1"/>
  <c r="G555" i="1"/>
  <c r="G556" i="1"/>
  <c r="G557" i="1"/>
  <c r="G558" i="1" s="1"/>
  <c r="G553" i="1"/>
  <c r="G472" i="1"/>
  <c r="G473" i="1" s="1"/>
  <c r="G482" i="1"/>
  <c r="G483" i="1" s="1"/>
  <c r="G395" i="1"/>
  <c r="G238" i="1"/>
  <c r="G227" i="1"/>
  <c r="G226" i="1"/>
  <c r="G210" i="1"/>
  <c r="G211" i="1"/>
  <c r="G209" i="1"/>
  <c r="G190" i="1"/>
  <c r="G189" i="1"/>
  <c r="G184" i="1"/>
  <c r="G185" i="1"/>
  <c r="G186" i="1"/>
  <c r="G183" i="1"/>
  <c r="G171" i="1"/>
  <c r="G172" i="1"/>
  <c r="G173" i="1"/>
  <c r="G170" i="1"/>
  <c r="G124" i="1"/>
  <c r="G125" i="1"/>
  <c r="G123" i="1"/>
  <c r="G88" i="1"/>
  <c r="G90" i="1"/>
  <c r="G87" i="1"/>
  <c r="F89" i="1"/>
  <c r="G89" i="1" s="1"/>
  <c r="F88" i="1"/>
  <c r="G658" i="1"/>
  <c r="G657" i="1"/>
  <c r="G647" i="1"/>
  <c r="G646" i="1"/>
  <c r="G643" i="1"/>
  <c r="G644" i="1" s="1"/>
  <c r="G642" i="1"/>
  <c r="G641" i="1"/>
  <c r="G635" i="1"/>
  <c r="G634" i="1"/>
  <c r="G630" i="1"/>
  <c r="G631" i="1"/>
  <c r="G629" i="1"/>
  <c r="G623" i="1"/>
  <c r="G622" i="1"/>
  <c r="G618" i="1"/>
  <c r="G619" i="1"/>
  <c r="G620" i="1" s="1"/>
  <c r="G617" i="1"/>
  <c r="G610" i="1"/>
  <c r="G606" i="1"/>
  <c r="G607" i="1"/>
  <c r="G599" i="1"/>
  <c r="G598" i="1"/>
  <c r="G595" i="1"/>
  <c r="G596" i="1" s="1"/>
  <c r="G589" i="1"/>
  <c r="G588" i="1"/>
  <c r="G585" i="1"/>
  <c r="G586" i="1" s="1"/>
  <c r="G579" i="1"/>
  <c r="G578" i="1"/>
  <c r="G580" i="1"/>
  <c r="G572" i="1"/>
  <c r="G573" i="1"/>
  <c r="G574" i="1"/>
  <c r="F575" i="1"/>
  <c r="G575" i="1" s="1"/>
  <c r="G571" i="1"/>
  <c r="G568" i="1"/>
  <c r="G567" i="1"/>
  <c r="G569" i="1" s="1"/>
  <c r="G561" i="1"/>
  <c r="G562" i="1" s="1"/>
  <c r="G560" i="1"/>
  <c r="G543" i="1"/>
  <c r="G542" i="1"/>
  <c r="G544" i="1" s="1"/>
  <c r="G550" i="1"/>
  <c r="G549" i="1"/>
  <c r="G551" i="1" s="1"/>
  <c r="G536" i="1"/>
  <c r="G540" i="1" s="1"/>
  <c r="G537" i="1"/>
  <c r="G538" i="1"/>
  <c r="G539" i="1"/>
  <c r="G535" i="1"/>
  <c r="G532" i="1"/>
  <c r="G533" i="1" s="1"/>
  <c r="G531" i="1"/>
  <c r="G525" i="1"/>
  <c r="G524" i="1"/>
  <c r="G518" i="1"/>
  <c r="G519" i="1"/>
  <c r="G520" i="1"/>
  <c r="G521" i="1"/>
  <c r="G522" i="1" s="1"/>
  <c r="G517" i="1"/>
  <c r="G515" i="1"/>
  <c r="G514" i="1"/>
  <c r="G513" i="1"/>
  <c r="G507" i="1"/>
  <c r="G506" i="1"/>
  <c r="G503" i="1"/>
  <c r="G502" i="1"/>
  <c r="G496" i="1"/>
  <c r="G495" i="1"/>
  <c r="G492" i="1"/>
  <c r="G493" i="1" s="1"/>
  <c r="G486" i="1"/>
  <c r="G487" i="1" s="1"/>
  <c r="G485" i="1"/>
  <c r="G466" i="1"/>
  <c r="G467" i="1" s="1"/>
  <c r="G476" i="1"/>
  <c r="G475" i="1"/>
  <c r="G463" i="1"/>
  <c r="G462" i="1"/>
  <c r="G456" i="1"/>
  <c r="G457" i="1" s="1"/>
  <c r="G455" i="1"/>
  <c r="G452" i="1"/>
  <c r="G451" i="1"/>
  <c r="G453" i="1"/>
  <c r="G448" i="1"/>
  <c r="G449" i="1" s="1"/>
  <c r="G444" i="1"/>
  <c r="G443" i="1"/>
  <c r="G445" i="1"/>
  <c r="G446" i="1" s="1"/>
  <c r="G440" i="1"/>
  <c r="G441" i="1" s="1"/>
  <c r="G435" i="1"/>
  <c r="G434" i="1"/>
  <c r="G433" i="1"/>
  <c r="G430" i="1"/>
  <c r="G429" i="1"/>
  <c r="G426" i="1"/>
  <c r="G427" i="1" s="1"/>
  <c r="G421" i="1"/>
  <c r="G424" i="1" s="1"/>
  <c r="G422" i="1"/>
  <c r="G423" i="1"/>
  <c r="G420" i="1"/>
  <c r="G417" i="1"/>
  <c r="G418" i="1" s="1"/>
  <c r="G411" i="1"/>
  <c r="G412" i="1" s="1"/>
  <c r="G410" i="1"/>
  <c r="G407" i="1"/>
  <c r="G406" i="1"/>
  <c r="G404" i="1"/>
  <c r="G403" i="1"/>
  <c r="G398" i="1"/>
  <c r="G399" i="1"/>
  <c r="G400" i="1"/>
  <c r="G401" i="1" s="1"/>
  <c r="G397" i="1"/>
  <c r="G394" i="1"/>
  <c r="G388" i="1"/>
  <c r="G389" i="1" s="1"/>
  <c r="G390" i="1" s="1"/>
  <c r="I390" i="1" s="1"/>
  <c r="G366" i="1"/>
  <c r="G367" i="1"/>
  <c r="G365" i="1"/>
  <c r="G382" i="1"/>
  <c r="G381" i="1"/>
  <c r="G378" i="1"/>
  <c r="G379" i="1" s="1"/>
  <c r="G377" i="1"/>
  <c r="G371" i="1"/>
  <c r="G370" i="1"/>
  <c r="G372" i="1" s="1"/>
  <c r="G359" i="1"/>
  <c r="G360" i="1" s="1"/>
  <c r="G358" i="1"/>
  <c r="G354" i="1"/>
  <c r="G355" i="1"/>
  <c r="G353" i="1"/>
  <c r="G347" i="1"/>
  <c r="G346" i="1"/>
  <c r="G348" i="1" s="1"/>
  <c r="G342" i="1"/>
  <c r="G343" i="1"/>
  <c r="G344" i="1" s="1"/>
  <c r="G349" i="1" s="1"/>
  <c r="G341" i="1"/>
  <c r="G335" i="1"/>
  <c r="G336" i="1" s="1"/>
  <c r="G334" i="1"/>
  <c r="G318" i="1"/>
  <c r="G320" i="1" s="1"/>
  <c r="G319" i="1"/>
  <c r="G317" i="1"/>
  <c r="G323" i="1"/>
  <c r="G322" i="1"/>
  <c r="F335" i="1"/>
  <c r="F330" i="1"/>
  <c r="G330" i="1" s="1"/>
  <c r="F331" i="1"/>
  <c r="G331" i="1" s="1"/>
  <c r="F329" i="1"/>
  <c r="G329" i="1" s="1"/>
  <c r="G324" i="1"/>
  <c r="G306" i="1"/>
  <c r="G307" i="1"/>
  <c r="G308" i="1" s="1"/>
  <c r="G305" i="1"/>
  <c r="G310" i="1"/>
  <c r="G294" i="1"/>
  <c r="G296" i="1" s="1"/>
  <c r="G295" i="1"/>
  <c r="G293" i="1"/>
  <c r="G298" i="1"/>
  <c r="G282" i="1"/>
  <c r="G283" i="1"/>
  <c r="G281" i="1"/>
  <c r="G286" i="1"/>
  <c r="G270" i="1"/>
  <c r="G271" i="1"/>
  <c r="G269" i="1"/>
  <c r="G274" i="1"/>
  <c r="G262" i="1"/>
  <c r="G258" i="1"/>
  <c r="G259" i="1"/>
  <c r="G257" i="1"/>
  <c r="G250" i="1"/>
  <c r="G246" i="1"/>
  <c r="G247" i="1"/>
  <c r="G245" i="1"/>
  <c r="G234" i="1"/>
  <c r="G235" i="1"/>
  <c r="G233" i="1"/>
  <c r="F239" i="1"/>
  <c r="F251" i="1" s="1"/>
  <c r="G228" i="1"/>
  <c r="G222" i="1"/>
  <c r="G223" i="1"/>
  <c r="G221" i="1"/>
  <c r="G224" i="1" s="1"/>
  <c r="G215" i="1"/>
  <c r="G214" i="1"/>
  <c r="G216" i="1" s="1"/>
  <c r="G204" i="1"/>
  <c r="G203" i="1"/>
  <c r="G202" i="1"/>
  <c r="G197" i="1"/>
  <c r="G198" i="1"/>
  <c r="G199" i="1"/>
  <c r="G196" i="1"/>
  <c r="G191" i="1"/>
  <c r="G178" i="1"/>
  <c r="G177" i="1"/>
  <c r="G176" i="1"/>
  <c r="G164" i="1"/>
  <c r="G163" i="1"/>
  <c r="G165" i="1" s="1"/>
  <c r="G158" i="1"/>
  <c r="G159" i="1"/>
  <c r="G161" i="1" s="1"/>
  <c r="G160" i="1"/>
  <c r="G157" i="1"/>
  <c r="G151" i="1"/>
  <c r="G152" i="1" s="1"/>
  <c r="G150" i="1"/>
  <c r="G146" i="1"/>
  <c r="G147" i="1"/>
  <c r="G145" i="1"/>
  <c r="G139" i="1"/>
  <c r="G140" i="1" s="1"/>
  <c r="G141" i="1" s="1"/>
  <c r="I141" i="1" s="1"/>
  <c r="G138" i="1"/>
  <c r="G136" i="1"/>
  <c r="G135" i="1"/>
  <c r="G129" i="1"/>
  <c r="G128" i="1"/>
  <c r="G130" i="1" s="1"/>
  <c r="G126" i="1"/>
  <c r="G115" i="1"/>
  <c r="G116" i="1"/>
  <c r="G117" i="1"/>
  <c r="G114" i="1"/>
  <c r="G106" i="1"/>
  <c r="G107" i="1"/>
  <c r="G108" i="1"/>
  <c r="G105" i="1"/>
  <c r="G109" i="1" s="1"/>
  <c r="G110" i="1" s="1"/>
  <c r="I109" i="1" s="1"/>
  <c r="G97" i="1"/>
  <c r="G98" i="1"/>
  <c r="G99" i="1"/>
  <c r="G96" i="1"/>
  <c r="G79" i="1"/>
  <c r="G80" i="1"/>
  <c r="G81" i="1"/>
  <c r="G82" i="1" s="1"/>
  <c r="G83" i="1" s="1"/>
  <c r="I83" i="1" s="1"/>
  <c r="G70" i="1"/>
  <c r="G71" i="1"/>
  <c r="G72" i="1"/>
  <c r="G69" i="1"/>
  <c r="G73" i="1" s="1"/>
  <c r="G74" i="1" s="1"/>
  <c r="I74" i="1" s="1"/>
  <c r="G63" i="1"/>
  <c r="G62" i="1"/>
  <c r="G64" i="1" s="1"/>
  <c r="G65" i="1" s="1"/>
  <c r="G60" i="1"/>
  <c r="G59" i="1"/>
  <c r="G58" i="1"/>
  <c r="G57" i="1"/>
  <c r="G56" i="1"/>
  <c r="G55" i="1"/>
  <c r="G46" i="1"/>
  <c r="G47" i="1"/>
  <c r="G50" i="1" s="1"/>
  <c r="G51" i="1" s="1"/>
  <c r="I51" i="1" s="1"/>
  <c r="G48" i="1"/>
  <c r="G49" i="1"/>
  <c r="G45" i="1"/>
  <c r="G21" i="1"/>
  <c r="G22" i="1" s="1"/>
  <c r="G16" i="1"/>
  <c r="G19" i="1" s="1"/>
  <c r="G17" i="1"/>
  <c r="G18" i="1"/>
  <c r="G15" i="1"/>
  <c r="G6" i="1"/>
  <c r="G7" i="1"/>
  <c r="G8" i="1"/>
  <c r="G9" i="1"/>
  <c r="G10" i="1"/>
  <c r="G11" i="1"/>
  <c r="G12" i="1"/>
  <c r="G5" i="1"/>
  <c r="G13" i="1" s="1"/>
  <c r="G1561" i="1" l="1"/>
  <c r="G1569" i="1" s="1"/>
  <c r="G1547" i="1"/>
  <c r="G1552" i="1" s="1"/>
  <c r="G1535" i="1"/>
  <c r="G1539" i="1" s="1"/>
  <c r="G1528" i="1"/>
  <c r="G1517" i="1"/>
  <c r="G1501" i="1"/>
  <c r="G1459" i="1"/>
  <c r="G1402" i="1"/>
  <c r="G1389" i="1"/>
  <c r="G1364" i="1"/>
  <c r="G1365" i="1" s="1"/>
  <c r="G738" i="1"/>
  <c r="G1150" i="1"/>
  <c r="G23" i="1"/>
  <c r="G166" i="1"/>
  <c r="I166" i="1" s="1"/>
  <c r="G332" i="1"/>
  <c r="G337" i="1" s="1"/>
  <c r="G563" i="1"/>
  <c r="G695" i="1"/>
  <c r="G408" i="1"/>
  <c r="G413" i="1" s="1"/>
  <c r="I413" i="1" s="1"/>
  <c r="G701" i="1"/>
  <c r="G858" i="1"/>
  <c r="G260" i="1"/>
  <c r="G497" i="1"/>
  <c r="G498" i="1" s="1"/>
  <c r="G1216" i="1"/>
  <c r="G670" i="1"/>
  <c r="G946" i="1"/>
  <c r="G947" i="1" s="1"/>
  <c r="G1194" i="1"/>
  <c r="G1195" i="1" s="1"/>
  <c r="G684" i="1"/>
  <c r="G992" i="1"/>
  <c r="G993" i="1" s="1"/>
  <c r="G368" i="1"/>
  <c r="G373" i="1" s="1"/>
  <c r="G236" i="1"/>
  <c r="G750" i="1"/>
  <c r="G581" i="1"/>
  <c r="G284" i="1"/>
  <c r="G783" i="1"/>
  <c r="G200" i="1"/>
  <c r="G205" i="1" s="1"/>
  <c r="I205" i="1" s="1"/>
  <c r="G545" i="1"/>
  <c r="G248" i="1"/>
  <c r="G632" i="1"/>
  <c r="G590" i="1"/>
  <c r="G591" i="1" s="1"/>
  <c r="G91" i="1"/>
  <c r="G92" i="1" s="1"/>
  <c r="I92" i="1" s="1"/>
  <c r="G212" i="1"/>
  <c r="G217" i="1" s="1"/>
  <c r="I217" i="1" s="1"/>
  <c r="G999" i="1"/>
  <c r="G1004" i="1" s="1"/>
  <c r="G1289" i="1"/>
  <c r="G1281" i="1"/>
  <c r="G1282" i="1" s="1"/>
  <c r="G118" i="1"/>
  <c r="G119" i="1" s="1"/>
  <c r="I119" i="1" s="1"/>
  <c r="G356" i="1"/>
  <c r="G361" i="1" s="1"/>
  <c r="G526" i="1"/>
  <c r="G527" i="1" s="1"/>
  <c r="G727" i="1"/>
  <c r="G1089" i="1"/>
  <c r="G1090" i="1" s="1"/>
  <c r="G1096" i="1"/>
  <c r="G1173" i="1"/>
  <c r="G841" i="1"/>
  <c r="G148" i="1"/>
  <c r="G153" i="1" s="1"/>
  <c r="I153" i="1" s="1"/>
  <c r="G1345" i="1"/>
  <c r="G504" i="1"/>
  <c r="G100" i="1"/>
  <c r="G101" i="1" s="1"/>
  <c r="G431" i="1"/>
  <c r="G436" i="1" s="1"/>
  <c r="G174" i="1"/>
  <c r="G179" i="1" s="1"/>
  <c r="I179" i="1" s="1"/>
  <c r="G239" i="1"/>
  <c r="G1315" i="1"/>
  <c r="G1294" i="1"/>
  <c r="G1262" i="1"/>
  <c r="G1249" i="1"/>
  <c r="G1253" i="1" s="1"/>
  <c r="G1235" i="1"/>
  <c r="G1239" i="1" s="1"/>
  <c r="G1225" i="1"/>
  <c r="G1226" i="1" s="1"/>
  <c r="G1180" i="1"/>
  <c r="G1184" i="1" s="1"/>
  <c r="G1168" i="1"/>
  <c r="G1174" i="1" s="1"/>
  <c r="G1123" i="1"/>
  <c r="G1129" i="1"/>
  <c r="G1130" i="1" s="1"/>
  <c r="G1112" i="1"/>
  <c r="G1108" i="1"/>
  <c r="G1101" i="1"/>
  <c r="G1069" i="1"/>
  <c r="G1053" i="1"/>
  <c r="G1039" i="1"/>
  <c r="G1043" i="1" s="1"/>
  <c r="G1033" i="1"/>
  <c r="G982" i="1"/>
  <c r="G970" i="1"/>
  <c r="G959" i="1"/>
  <c r="G936" i="1"/>
  <c r="G924" i="1"/>
  <c r="G925" i="1"/>
  <c r="G909" i="1"/>
  <c r="G846" i="1"/>
  <c r="G905" i="1"/>
  <c r="G883" i="1"/>
  <c r="G879" i="1"/>
  <c r="G866" i="1"/>
  <c r="G871" i="1"/>
  <c r="G854" i="1"/>
  <c r="G821" i="1"/>
  <c r="G822" i="1" s="1"/>
  <c r="G808" i="1"/>
  <c r="G809" i="1"/>
  <c r="G795" i="1"/>
  <c r="G796" i="1" s="1"/>
  <c r="G770" i="1"/>
  <c r="G759" i="1"/>
  <c r="G760" i="1" s="1"/>
  <c r="G716" i="1"/>
  <c r="G705" i="1"/>
  <c r="G659" i="1"/>
  <c r="G660" i="1" s="1"/>
  <c r="G648" i="1"/>
  <c r="G649" i="1" s="1"/>
  <c r="G636" i="1"/>
  <c r="G624" i="1"/>
  <c r="G625" i="1" s="1"/>
  <c r="G612" i="1"/>
  <c r="G613" i="1" s="1"/>
  <c r="G600" i="1"/>
  <c r="G601" i="1" s="1"/>
  <c r="G508" i="1"/>
  <c r="G488" i="1"/>
  <c r="G477" i="1"/>
  <c r="G478" i="1" s="1"/>
  <c r="G464" i="1"/>
  <c r="G468" i="1" s="1"/>
  <c r="G458" i="1"/>
  <c r="G383" i="1"/>
  <c r="G384" i="1" s="1"/>
  <c r="I384" i="1" s="1"/>
  <c r="G272" i="1"/>
  <c r="G229" i="1"/>
  <c r="G187" i="1"/>
  <c r="G192" i="1" s="1"/>
  <c r="I192" i="1" s="1"/>
  <c r="G131" i="1"/>
  <c r="I131" i="1" s="1"/>
  <c r="G608" i="1"/>
  <c r="G576" i="1"/>
  <c r="G325" i="1"/>
  <c r="F263" i="1"/>
  <c r="G251" i="1"/>
  <c r="G252" i="1" s="1"/>
  <c r="G240" i="1"/>
  <c r="G241" i="1" s="1"/>
  <c r="I241" i="1" s="1"/>
  <c r="G1505" i="1" l="1"/>
  <c r="G509" i="1"/>
  <c r="G253" i="1"/>
  <c r="G637" i="1"/>
  <c r="G859" i="1"/>
  <c r="G884" i="1"/>
  <c r="G847" i="1"/>
  <c r="G1113" i="1"/>
  <c r="G913" i="1"/>
  <c r="F275" i="1"/>
  <c r="G263" i="1"/>
  <c r="G264" i="1" s="1"/>
  <c r="G265" i="1" s="1"/>
  <c r="I265" i="1" s="1"/>
  <c r="G275" i="1" l="1"/>
  <c r="G276" i="1" s="1"/>
  <c r="G277" i="1" s="1"/>
  <c r="I277" i="1" s="1"/>
  <c r="F287" i="1"/>
  <c r="F299" i="1" l="1"/>
  <c r="G287" i="1"/>
  <c r="G288" i="1" s="1"/>
  <c r="G289" i="1" s="1"/>
  <c r="I289" i="1" s="1"/>
  <c r="G299" i="1" l="1"/>
  <c r="G300" i="1" s="1"/>
  <c r="G301" i="1" s="1"/>
  <c r="F311" i="1"/>
  <c r="G311" i="1" s="1"/>
  <c r="G312" i="1" s="1"/>
  <c r="G313" i="1" s="1"/>
  <c r="G1014" i="1"/>
</calcChain>
</file>

<file path=xl/sharedStrings.xml><?xml version="1.0" encoding="utf-8"?>
<sst xmlns="http://schemas.openxmlformats.org/spreadsheetml/2006/main" count="4719" uniqueCount="674">
  <si>
    <t>FNDE 03 LIGAÇÃO PROVISÓRIA DE ÁGUA E ESGOTO (UN)</t>
  </si>
  <si>
    <t>Material</t>
  </si>
  <si>
    <t>FONTE</t>
  </si>
  <si>
    <t>UNID</t>
  </si>
  <si>
    <t>COEFICIENTE</t>
  </si>
  <si>
    <t>PREÇO UNITÁRIO</t>
  </si>
  <si>
    <t>TOTAL</t>
  </si>
  <si>
    <t>00000370</t>
  </si>
  <si>
    <t>AREIA MEDIA - POSTO JAZIDA/FORNECEDOR (RETIRADO NA JAZIDA, SEM TRANSPORTE) - Percentual=1,0000%</t>
  </si>
  <si>
    <t>SINAPI</t>
  </si>
  <si>
    <t>M3</t>
  </si>
  <si>
    <t>00010420</t>
  </si>
  <si>
    <t>BACIA SANITARIA (VASO) CONVENCIONAL, DE LOUCA BRANCA, SIFAO APARENTE, SAIDA VERTICAL (SEM ASSENTO) - Percentual=1,0000%</t>
  </si>
  <si>
    <t>UN</t>
  </si>
  <si>
    <t>00011868</t>
  </si>
  <si>
    <t>CAIXA D'AGUA / RESERVATORIO EM POLIESTER REFORCADO COM FIBRA DE VIDRO,1000 LITROS, COM TAMPA - Percentual=1,0000%</t>
  </si>
  <si>
    <t>00020247</t>
  </si>
  <si>
    <t>PREGO DE ACO POLIDO COM CABECA 15 X 15 (1 1/4 X 13) - Percentual=1,0000%</t>
  </si>
  <si>
    <t>KG</t>
  </si>
  <si>
    <t>00020205</t>
  </si>
  <si>
    <t>RIPA APARELHADA *1,5 X 5* CM, EM MACARANDUBA/MASSARANDUBA, ANGELIM OU EQUIVALENTE DA REGIAO - Percentual=1,0000%</t>
  </si>
  <si>
    <t>M</t>
  </si>
  <si>
    <t>00021009</t>
  </si>
  <si>
    <t>TUBO ACO GALVANIZADO COM COSTURA, CLASSE LEVE, DN 20 MM ( 3/4"),  E = 2,25 MM,  *1,3* KG/M (NBR 5580) - Percentual=1,0000%</t>
  </si>
  <si>
    <t>00009841</t>
  </si>
  <si>
    <t>TUBO PVC, SERIE R, DN 100 MM, PARA ESGOTO OU AGUAS PLUVIAIS PREDIAL (NBR 5688) - Percentual=1,0000%</t>
  </si>
  <si>
    <t>TOTAL Material:</t>
  </si>
  <si>
    <t>Mão de Obra com Encargos Complementares</t>
  </si>
  <si>
    <t>88248</t>
  </si>
  <si>
    <t>AUXILIAR DE ENCANADOR OU BOMBEIRO HIDRÁULICO COM ENCARGOS COMPLEMENTARES - Percentual=1,0000%</t>
  </si>
  <si>
    <t>H</t>
  </si>
  <si>
    <t>88267</t>
  </si>
  <si>
    <t>ENCANADOR OU BOMBEIRO HIDRÁULICO COM ENCARGOS COMPLEMENTARES - Percentual=1,0000%</t>
  </si>
  <si>
    <t>88309</t>
  </si>
  <si>
    <t>PEDREIRO COM ENCARGOS COMPLEMENTARES - Percentual=1,0000%</t>
  </si>
  <si>
    <t>88316</t>
  </si>
  <si>
    <t>SERVENTE COM ENCARGOS COMPLEMENTARES - Percentual=1,0000%</t>
  </si>
  <si>
    <t>TOTAL Mão de Obra com Encargos Complementares:</t>
  </si>
  <si>
    <t>Serviço</t>
  </si>
  <si>
    <t>92273</t>
  </si>
  <si>
    <t>FABRICAÇÃO DE ESCORAS DO TIPO PONTALETE, EM MADEIRA, PARA PÉ-DIREITO SIMPLES. AF_09/2020 - Percentual=1,0000%</t>
  </si>
  <si>
    <t>TOTAL Serviço:</t>
  </si>
  <si>
    <t>VALOR:</t>
  </si>
  <si>
    <t>FNDE 231 LOCACAO DE CONTAINER 2,30 X 6,00 M, ALT. 2,50 M, COM 1 SANITARIO, PARA ESCRITORIO, COMPLETO, SEM DIVISORIAS INTERNAS (NAO INCLUI MOBILIZACAO/DESMOBILIZACAO) (MÊS)</t>
  </si>
  <si>
    <t>Equipamento</t>
  </si>
  <si>
    <t>00010775</t>
  </si>
  <si>
    <t>LOCACAO DE CONTAINER 2,30 X 6,00 M, ALT. 2,50 M, COM 1 SANITARIO, PARA ESCRITORIO, COMPLETO, SEM DIVISORIAS INTERNAS (NAO INCLUI MOBILIZACAO/DESMOBILIZACAO)</t>
  </si>
  <si>
    <t>MES</t>
  </si>
  <si>
    <t>TOTAL Equipamento:</t>
  </si>
  <si>
    <t>FNDE 230 LOCACAO DE CONTAINER 2,30 X 6,00 M, ALT. 2,50 M, PARA ESCRITORIO, SEM DIVISORIAS INTERNAS E SEM SANITARIO (NAO INCLUI MOBILIZACAO/DESMOBILIZACAO) (MÊS)</t>
  </si>
  <si>
    <t>00010776</t>
  </si>
  <si>
    <t>LOCACAO DE CONTAINER 2,30 X 6,00 M, ALT. 2,50 M, PARA ESCRITORIO, SEM DIVISORIAS INTERNAS E SEM SANITARIO (NAO INCLUI MOBILIZACAO/DESMOBILIZACAO)</t>
  </si>
  <si>
    <t>FNDE 232 LOCACAO DE CONTAINER 2,30 X 6,00 M, ALT. 2,50 M, PARA SANITARIO, COM 4 BACIAS, 8 CHUVEIROS,1 LAVATORIO E 1 MICTORIO (NAO INCLUI MOBILIZACAO/DESMOBILIZACAO) (MÊS)</t>
  </si>
  <si>
    <t>00010778</t>
  </si>
  <si>
    <t>LOCACAO DE CONTAINER 2,30 X 6,00 M, ALT. 2,50 M, PARA SANITARIO, COM 4 BACIAS, 8 CHUVEIROS,1 LAVATORIO E 1 MICTORIO (NAO INCLUI MOBILIZACAO/DESMOBILIZACAO)</t>
  </si>
  <si>
    <t>FNDE 392 ADMINISTRAÇÃO LOCAL TIPO 2 (UN)</t>
  </si>
  <si>
    <t>93563</t>
  </si>
  <si>
    <t>ALMOXARIFE COM ENCARGOS COMPLEMENTARES</t>
  </si>
  <si>
    <t>93572</t>
  </si>
  <si>
    <t>ENCARREGADO GERAL DE OBRAS COM ENCARGOS COMPLEMENTARES</t>
  </si>
  <si>
    <t>93565</t>
  </si>
  <si>
    <t>ENGENHEIRO CIVIL DE OBRA JUNIOR COM ENCARGOS COMPLEMENTARES</t>
  </si>
  <si>
    <t>94295</t>
  </si>
  <si>
    <t>MESTRE DE OBRAS COM ENCARGOS COMPLEMENTARES</t>
  </si>
  <si>
    <t>101452</t>
  </si>
  <si>
    <t>SERVENTE DE OBRAS COM ENCARGOS COMPLEMENTARES</t>
  </si>
  <si>
    <t>FNDE 129 INSTALAÇÃO DE BOX DE VIDRO TEMPERADO, E = 10 MM, ENCAIXADO EM PERFIL U (M2)</t>
  </si>
  <si>
    <t>00011950</t>
  </si>
  <si>
    <t>BUCHA DE NYLON SEM ABA S6, COM PARAFUSO DE 4,20 X 40 MM EM ACO ZINCADO COM ROSCA SOBERBA, CABECA CHATA E FENDA PHILLIPS</t>
  </si>
  <si>
    <t>00039432</t>
  </si>
  <si>
    <t>FITA DE PAPEL REFORCADA COM LAMINA DE METAL PARA REFORCO DE CANTOS DE CHAPA DE GESSO PARA DRYWALL</t>
  </si>
  <si>
    <t>00034360</t>
  </si>
  <si>
    <t>PERFIL DE ALUMINIO ANODIZADO</t>
  </si>
  <si>
    <t>00039961</t>
  </si>
  <si>
    <t>SILICONE ACETICO USO GERAL INCOLOR 280 G</t>
  </si>
  <si>
    <t>00010507</t>
  </si>
  <si>
    <t>VIDRO TEMPERADO INCOLOR E = 10 MM, SEM COLOCACAO</t>
  </si>
  <si>
    <t>M2</t>
  </si>
  <si>
    <t>SERVENTE COM ENCARGOS COMPLEMENTARES</t>
  </si>
  <si>
    <t>88325</t>
  </si>
  <si>
    <t>VIDRACEIRO COM ENCARGOS COMPLEMENTARES</t>
  </si>
  <si>
    <t>FNDE 433 PM1 - KIT DE PORTA DE MADEIRA PARA PINTURA, SEMI-OCA (LEVE OU MÉDIA), PADRÃO MÉDIO, 70X210CM, ESPESSURA DE 3,5CM, ITENS INCLUSOS: DOBRADIÇAS, MONTAGEM E INSTALAÇÃO DO BATENTE, FECHADURA COM EXECUÇÃO DO FURO - FORNECIMENTO E INSTALAÇÃO (UN)</t>
  </si>
  <si>
    <t>100659</t>
  </si>
  <si>
    <t>ALIZAR DE 5X1,5CM PARA PORTA FIXADO COM PREGOS, PADRÃO MÉDIO - FORNECIMENTO E INSTALAÇÃO. AF_12/2019</t>
  </si>
  <si>
    <t>90806</t>
  </si>
  <si>
    <t>BATENTE PARA PORTA DE MADEIRA, FIXAÇÃO COM ARGAMASSA, PADRÃO MÉDIO - FORNECIMENTO E INSTALAÇÃO. AF_12/2019</t>
  </si>
  <si>
    <t>91306</t>
  </si>
  <si>
    <t>FECHADURA DE EMBUTIR PARA PORTAS INTERNAS, COMPLETA, ACABAMENTO PADRÃO MÉDIO, COM EXECUÇÃO DE FURO - FORNECIMENTO E INSTALAÇÃO. AF_12/2019</t>
  </si>
  <si>
    <t>90821</t>
  </si>
  <si>
    <t>PORTA DE MADEIRA PARA PINTURA, SEMI-OCA (LEVE OU MÉDIA), 70X210CM, ESPESSURA DE 3,5CM, INCLUSO DOBRADIÇAS - FORNECIMENTO E INSTALAÇÃO. AF_12/2019</t>
  </si>
  <si>
    <t>FNDE 247 PM 2 - KIT DE PORTA DE MADEIRA COM VENEZIANA, 80X210CM (ESPESSURA DE 3CM), PADRÃO MÉDIO, ITENS INCLUSOS: DOBRADIÇAS, MONTAGEM E INSTALAÇÃO DE BATENTE, FECHADURA COM EXECUÇÃO DO FURO - FORNECIMENTO E INSTALAÇÃO (UN)</t>
  </si>
  <si>
    <t>90830</t>
  </si>
  <si>
    <t>FECHADURA DE EMBUTIR COM CILINDRO, EXTERNA, COMPLETA, ACABAMENTO PADRÃO MÉDIO, INCLUSO EXECUÇÃO DE FURO - FORNECIMENTO E INSTALAÇÃO. AF_12/2019</t>
  </si>
  <si>
    <t>91298</t>
  </si>
  <si>
    <t>PORTA DE MADEIRA TIPO VENEZIANA, 80X210CM, ESPESSURA DE 3CM, INCLUSO DOBRADIÇAS - FORNECIMENTO E INSTALAÇÃO. AF_12/2019</t>
  </si>
  <si>
    <t>FNDE 246 PM3 - KIT DE PORTA DE MADEIRA FRISADA, SEMI-OCA (LEVE OU MÉDIA), PADRÃO MÉDIO, 80X210CM, ESPESSURA DE 3,5CM, ITENS INCLUSOS: DOBRADIÇAS, MONTAGEM E INSTALAÇÃO DE BATENTE, FECHADURA COM EXECUÇÃO DO FURO - FORNECIMENTO E INSTALAÇÃO. AF_12/2019 (UN)</t>
  </si>
  <si>
    <t>91297</t>
  </si>
  <si>
    <t>PORTA DE MADEIRA FRISADA, SEMI-OCA (LEVE OU MÉDIA), 80X210CM, ESPESSURA DE 3,5CM, INCLUSO DOBRADIÇAS - FORNECIMENTO E INSTALAÇÃO. AF_12/2019</t>
  </si>
  <si>
    <t>FNDE 434 PM4 - KIT DE PORTA DE MADEIRA FRISADA, SEMI-OCA (LEVE OU MÉDIA), PADRÃO MÉDIO, 80X210CM, ESPESSURA DE 3,5CM, ITENS INCLUSOS: DOBRADIÇAS, MONTAGEM E INSTALAÇÃO DE BATENTE, FECHADURA COM EXECUÇÃO DO FURO - FORNECIMENTO E INSTALAÇÃO. AF_12/2019 (UN)</t>
  </si>
  <si>
    <t>FNDE 430 PM5 - KIT DE PORTA DE MADEIRA COM VISOR DE VIDRO, 80X210CM (ESPESSURA DE 3CM), PADRÃO POPULAR, ITENS INCLUSOS: DOBRADIÇAS, MONTAGEM E INSTALAÇÃO DE BATENTE, FECHADURA COM EXECUÇÃO DO FURO - FORNECIMENTO E INSTALAÇÃO. AF_12/2019 (UN)</t>
  </si>
  <si>
    <t>FNDE 432 PM6 -PORTA EM COMPENSADO DE MADEIRA E=2cm REVESTIDA COM LAMINADO MELAMÍNICO COM VARIAÇÃO DE CORES (UN)</t>
  </si>
  <si>
    <t>90831</t>
  </si>
  <si>
    <t>FECHADURA DE EMBUTIR PARA PORTA DE BANHEIRO, COMPLETA, ACABAMENTO PADRÃO MÉDIO, INCLUSO EXECUÇÃO DE FURO - FORNECIMENTO E INSTALAÇÃO. AF_12/2019</t>
  </si>
  <si>
    <t>91295</t>
  </si>
  <si>
    <t>PORTA DE MADEIRA FRISADA, SEMI-OCA (LEVE OU MÉDIA), 60X210CM, ESPESSURA DE 3CM, INCLUSO DOBRADIÇAS - FORNECIMENTO E INSTALAÇÃO. AF_12/2019</t>
  </si>
  <si>
    <t>FNDE 431 INSTALAÇÃO DE VIDRO LISO INCOLOR ESQUADRIA PM5 , E = 6 MM, EM ESQUADRIA DE MADEIRA, FIXADO COM BAGUETE (M2)</t>
  </si>
  <si>
    <t>00039026</t>
  </si>
  <si>
    <t>PREGO DE ACO POLIDO SEM CABECA 15 X 15 (1 1/4 X 13)</t>
  </si>
  <si>
    <t>00010491</t>
  </si>
  <si>
    <t>VIDRO LISO INCOLOR 6 MM - SEM COLOCACAO</t>
  </si>
  <si>
    <t>FNDE 04 CHAPA METÁLICA (ALUMÍNIO) 0,90 M X 0,40 M, ESPESSURA 1 MM PARA AS PORTAS (M²)</t>
  </si>
  <si>
    <t>00011026</t>
  </si>
  <si>
    <t>CHAPA DE ACO GALVANIZADA BITOLA GSG 14, E = 1,95 MM (15,60 KG/M2)</t>
  </si>
  <si>
    <t>88261</t>
  </si>
  <si>
    <t>CARPINTEIRO DE ESQUADRIA COM ENCARGOS COMPLEMENTARES</t>
  </si>
  <si>
    <t>FNDE 251 PORTA DE ABRIR - PA1 - 100 X 210 CM EM CHAPA DE ALUMÍNIO, COM VENEZIANA E VIDRO MINIBOREAL 6 MM, INCLUSO FECHADURA E PUXADOR - CONFORME PROJETO DE ESQUADRIAS (UN)</t>
  </si>
  <si>
    <t>00007568</t>
  </si>
  <si>
    <t>BUCHA DE NYLON SEM ABA S10, COM PARAFUSO DE 6,10 X 65 MM EM ACO ZINCADO COM ROSCA SOBERBA, CABECA CHATA E FENDA PHILLIPS</t>
  </si>
  <si>
    <t>00039024</t>
  </si>
  <si>
    <t>PORTA DE ABRIR EM ALUMINIO COM DIVISAO HORIZONTAL  PARA VIDROS,  ACABAMENTO ANODIZADO NATURAL, VIDROS INCLUSOS, SEM GUARNICAO/ALIZAR/VISTA , 87 X 210 CM</t>
  </si>
  <si>
    <t>00000142</t>
  </si>
  <si>
    <t>SELANTE ELASTICO MONOCOMPONENTE A BASE DE POLIURETANO (PU) PARA JUNTAS DIVERSAS</t>
  </si>
  <si>
    <t>310ML</t>
  </si>
  <si>
    <t>PEDREIRO COM ENCARGOS COMPLEMENTARES</t>
  </si>
  <si>
    <t>FNDE 252 PORTA DE ABRIR - PA2 - 80 X 210 CM EM CHAPA DE ALUMÍNIO, TIPO VENEZIANA COM GUARNIÇÃO, FIXAÇÃO COM PARAFUSOS - FORNECIMENTO E INSTALAÇÃO - CONFORME PROJETO DE ESQUADRIAS (M2)</t>
  </si>
  <si>
    <t>00036888</t>
  </si>
  <si>
    <t>GUARNICAO / MOLDURA / ARREMATE DE ACABAMENTO PARA ESQUADRIA, EM ALUMINIO PERFIL 25, ACABAMENTO ANODIZADO BRANCO OU BRILHANTE, PARA 1 FACE</t>
  </si>
  <si>
    <t>00039025</t>
  </si>
  <si>
    <t>PORTA DE ABRIR, TIPO VENEZIANA, EM ALUMINIO, ACABAMENTO ANODIZADO NATURAL, 90 MM X 210 MM (LARGURA X ALTURA), SEM GUARNICAO/ALIZAR/VISTA</t>
  </si>
  <si>
    <t>FNDE 253 PORTA DE ABRIR 2 FOLHAS - PA3 - 160 X 210 CM EM CHAPA DE ALUMÍNIO, TIPO VENEZIANA COM GUARNIÇÃO, FIXAÇÃO COM PARAFUSOS - FORNECIMENTO E INSTALAÇÃO - CONFORME PROJETO DE ESQUADRIAS (M2)</t>
  </si>
  <si>
    <t>FNDE 435 PORTA DE CORRER - PA4- 450 X 210 CM, DE ALUMÍNIO, COM DUAS FOLHAS FIXAS E DUAS FOLHAS DE CORRER PARA VIDRO, INCLUSO VIDRO LISO INCOLOR 8 MM, FECHADURA E PUXADOR, SEM ALIZAR - CONFORME PROJETO DE ESQUADRIAS (M2)</t>
  </si>
  <si>
    <t>00004922</t>
  </si>
  <si>
    <t>PORTA DE CORRER EM ALUMINIO, DUAS FOLHAS MOVEIS COM VIDRO, FECHADURA E PUXADOR EMBUTIDO, ACABAMENTO ANODIZADO NATURAL, SEM GUARNICAO/ALIZAR/VISTA</t>
  </si>
  <si>
    <t>FNDE 436 PORTA DE ABRIR  - PA5 - 120 X 170 CM EM CHAPA DE ALUMÍNIO, TIPO VENEZIANA COM GUARNIÇÃO, FIXAÇÃO COM PARAFUSOS - FORNECIMENTO E INSTALAÇÃO - CONFORME PROJETO DE ESQUADRIAS (M2)</t>
  </si>
  <si>
    <t>FNDE 258 JANELA DE ALUMÍNIO - JA-1 - 70 X 125 CM, TIPO GUILHOTINA COMPLETA, COM VIDROS, BATENTE E FERRAGENS. EXCLUSIVE ALIZAR, ACABAMENTO E CONTRAMARCO, CONFORME PROJETO DE ESQUADRIAS (M2)</t>
  </si>
  <si>
    <t>00034381</t>
  </si>
  <si>
    <t>JANELA MAXIM AR, EM ALUMINIO PERFIL 25, 60 X 80 CM (A X L), ACABAMENTO BRANCO OU BRILHANTE, BATENTE DE 4 A 5 CM, COM VIDRO 4 MM, SEM GUARNICAO/ALIZAR</t>
  </si>
  <si>
    <t>00004377</t>
  </si>
  <si>
    <t>PARAFUSO DE ACO ZINCADO COM ROSCA SOBERBA, CABECA CHATA E FENDA SIMPLES, DIAMETRO 4,2 MM, COMPRIMENTO * 32 * MM</t>
  </si>
  <si>
    <t>FNDE 438 JANELA DE ALUMÍNIO - JA-2 - 110 X 195 CM, TIPO GUILHOTINACOMPLETA, COM VIDROS, BATENTE E FERRAGENS. EXCLUSIVE ALIZAR, ACABAMENTO E CONTRAMARCO, CONFORME PROJETO DE ESQUADRIAS (M2)</t>
  </si>
  <si>
    <t>FNDE 275 JANELA DE ALUMÍNIO JA-3 - 140 X 115, TIPO FIXA, PARA VIDRO, COM VIDRO, BATENTE E FERRAGENS. EXCLUSIVE ACABAMENTO, ALIZAR E CONTRAMARCO, CONFORME PROJETO DE ESQUADRIAS (M2)</t>
  </si>
  <si>
    <t>00000599</t>
  </si>
  <si>
    <t>JANELA FIXA, EM ALUMINIO PERFIL 20, 60  X 80 CM (A X L), BATENTE/REQUADRO DE 3 A 14 CM, COM VIDRO 4 MM, SEM GUARNICAO/ALIZAR, ACABAMENTO ALUM BRANCO OU BRILHANTE</t>
  </si>
  <si>
    <t>FNDE 439 JANELA DE ALUMÍNIO - JA-4 - 140 X 195 CM, TIPO GUILHOTINA COMPLETA, COM VIDROS, BATENTE E FERRAGENS. EXCLUSIVE ALIZAR, ACABAMENTO E CONTRAMARCO, CONFORME PROJETO DE ESQUADRIAS (M2)</t>
  </si>
  <si>
    <t>FNDE 440 JANELA DE ALUMÍNIO JA-5 - 200 X 105 CM, TIPO FIXA, PARA VIDRO, COM VIDRO, BATENTE E FERRAGENS. EXCLUSIVE ACABAMENTO, ALIZAR E CONTRAMARCO, CONFORME PROJETO DE ESQUADRIAS (M2)</t>
  </si>
  <si>
    <t>FNDE 441 JANELA DE ALUMÍNIO - JA-6 - 210 X 50 CM, TIPO MAXIM-AR, COM VIDROS, BATENTE E FERRAGENS. EXCLUSIVE ALIZAR, ACABAMENTO E CONTRAMARCO, CONFORME PROJETO DE ESQUADRIAS (M2)</t>
  </si>
  <si>
    <t>FNDE 264 JANELA DE ALUMÍNIO - JA-7 - 210 X 75 CM, TIPO MAXIM-AR, COM VIDROS, BATENTE E FERRAGENS. EXCLUSIVE ALIZAR, ACABAMENTO E CONTRAMARCO, CONFORME PROJETO DE ESQUADRIAS (M2)</t>
  </si>
  <si>
    <t>FNDE 268 JANELA DE ALUMÍNIO - JA-8 - 210 X 100 CM, TIPO MAXIM-AR, COM VIDROS, BATENTE E FERRAGENS. EXCLUSIVE ALIZAR, ACABAMENTO E CONTRAMARCO, CONFORME PROJETO DE ESQUADRIAS (M2)</t>
  </si>
  <si>
    <t>FNDE 265 JANELA DE ALUMÍNIO - JA-9 - 210 X 150 CM, TIPO MAXIM-AR, COM VIDROS, BATENTE E FERRAGENS. EXCLUSIVE ALIZAR, ACABAMENTO E CONTRAMARCO, CONFORME PROJETO DE ESQUADRIAS (M2)</t>
  </si>
  <si>
    <t>FNDE 442 JANELA DE ALUMÍNIO - JA-10 - 70 X 75 CM, TIPO MAXIM-AR, COM VIDROS, BATENTE E FERRAGENS. EXCLUSIVE ALIZAR, ACABAMENTO E CONTRAMARCO, CONFORME PROJETO DE ESQUADRIAS (M2)</t>
  </si>
  <si>
    <t>FNDE 270 JANELA DE ALUMÍNIO - JA-11 - 140 X 75 CM, TIPO MAXIM-AR, COM VIDROS, BATENTE E FERRAGENS. EXCLUSIVE ALIZAR, ACABAMENTO E CONTRAMARCO, CONFORME PROJETO DE ESQUADRIAS (M2)</t>
  </si>
  <si>
    <t>FNDE 443 JANELA DE ALUMÍNIO - JA-12 - 420 X 50 CM, TIPO MAXIM-AR, COM VIDROS, BATENTE E FERRAGENS. EXCLUSIVE ALIZAR, ACABAMENTO E CONTRAMARCO, CONFORME PROJETO DE ESQUADRIAS (M2)</t>
  </si>
  <si>
    <t>FNDE 444 JANELA DE ALUMÍNIO - JA-13 - 560 X 100 CM, TIPO MAXIM-AR, COM VIDROS, BATENTE E FERRAGENS. EXCLUSIVE ALIZAR, ACABAMENTO E CONTRAMARCO, CONFORME PROJETO DE ESQUADRIAS (M2)</t>
  </si>
  <si>
    <t>FNDE 445 JANELA DE ALUMÍNIO JA-14 - 160 X 85, TIPO FIXA, PARA VIDRO, COM VIDRO, BATENTE E FERRAGENS. EXCLUSIVE ACABAMENTO, ALIZAR E CONTRAMARCO, CONFORME PROJETO DE ESQUADRIAS (M2)</t>
  </si>
  <si>
    <t>FNDE 05 TELA TIPO MOSQUITEIRO - FIXADA NA ESQUADRIA - CONFORME PROJETO DE ESQUADRIAS (M2)</t>
  </si>
  <si>
    <t>00000586</t>
  </si>
  <si>
    <t>CANTONEIRA EM ALUMINIO, ABAS IGUAIS, LARGURA DE 25,40 MM (1"), ESPESSURA DE 4,76 MM (3/16") E PESO LINEAR DE APROXIMADAMENTEO 0,593 KG/M</t>
  </si>
  <si>
    <t>00010932</t>
  </si>
  <si>
    <t>TELA DE ARAME GALVANIZADA QUADRANGULAR / LOSANGULAR, FIO 4,19 MM (8 BWG), MALHA 5 X 5 CM, H = 2 M</t>
  </si>
  <si>
    <t>88315</t>
  </si>
  <si>
    <t>SERRALHEIRO COM ENCARGOS COMPLEMENTARES</t>
  </si>
  <si>
    <t>FNDE 437 PORTA DE VIDRO - PV1 - 175X 230 CM, DE ABRIR DUAS FOLHAS TEMPERADO INCOLOR 10 MM, CONFORME PROJETO (M2)</t>
  </si>
  <si>
    <t>102183</t>
  </si>
  <si>
    <t>PORTA PIVOTANTE DE VIDRO TEMPERADO, 2 FOLHAS DE 90X210 CM, ESPESSURA DE 10MM, INCLUSIVE ACESSÓRIOS. AF_01/2021</t>
  </si>
  <si>
    <t>FNDE 280 PF1 - PORTÃO METÁLICO DE ABRIR, 1,40 X 2,20 M, COM CHAPA METÁLICA, INCLUSO PINTURA, CONFORME PROJETO DE ESQUADRIAS (M2)</t>
  </si>
  <si>
    <t>Equipamento Custo Horário</t>
  </si>
  <si>
    <t>92716</t>
  </si>
  <si>
    <t>APARELHO PARA CORTE E SOLDA OXI-ACETILENO SOBRE RODAS, INCLUSIVE CILINDROS E MAÇARICOS - CHP DIURNO. AF_05/2023 - Percentual=1,0000%</t>
  </si>
  <si>
    <t>CHP</t>
  </si>
  <si>
    <t>TOTAL Equipamento Custo Horário:</t>
  </si>
  <si>
    <t>00000546</t>
  </si>
  <si>
    <t>BARRA DE ACO CHATA, RETANGULAR (QUALQUER BITOLA) - Percentual=1,0000%</t>
  </si>
  <si>
    <t>00043105</t>
  </si>
  <si>
    <t>CHAPA DE ACO CARBONO GALVANIZADA, PERFURADA (GRADE FUROS) E = 1,5 MM, DIAMETRO DO FURO = 9,52 MM (FUROS ALTERNADOS HORIZ.) - Percentual=1,0000%</t>
  </si>
  <si>
    <t>00011456</t>
  </si>
  <si>
    <t>FERROLHO COM FECHO /TRINCO REDONDO, EM ACO GALVANIZADO / ZINCADO, DE SOBREPOR, COM COMPRIMENTO DE 10" A 12" E ESPESSURA MINIMA DA CHAPA DE 1,50 MM - Percentual=1,0000%</t>
  </si>
  <si>
    <t>00007698</t>
  </si>
  <si>
    <t>TUBO ACO GALVANIZADO COM COSTURA, CLASSE MEDIA, DN 1.1/4", E = *3,25* MM, PESO *3,14* KG/M (NBR 5580) - Percentual=1,0000%</t>
  </si>
  <si>
    <t>Mão de Obra</t>
  </si>
  <si>
    <t>00000252</t>
  </si>
  <si>
    <t>AJUDANTE DE SERRALHEIRO (HORISTA) - Percentual=1,0000%</t>
  </si>
  <si>
    <t>TOTAL Mão de Obra:</t>
  </si>
  <si>
    <t>SERRALHEIRO COM ENCARGOS COMPLEMENTARES - Percentual=1,0000%</t>
  </si>
  <si>
    <t>100754</t>
  </si>
  <si>
    <t>PINTURA COM TINTA ACRÍLICA DE ACABAMENTO APLICADA A ROLO OU PINCEL SOBRE SUPERFÍCIES METÁLICAS (EXCETO PERFIL) EXECUTADO EM OBRA (02 DEMÃOS). AF_01/2020 - Percentual=1,0000%</t>
  </si>
  <si>
    <t>100722</t>
  </si>
  <si>
    <t>PINTURA COM TINTA ALQUÍDICA DE FUNDO (TIPO ZARCÃO) APLICADA A ROLO OU PINCEL SOBRE SUPERFÍCIES METÁLICAS (EXCETO PERFIL) EXECUTADO EM OBRA (POR DEMÃO). AF_01/2020 - Percentual=1,0000%</t>
  </si>
  <si>
    <t>FNDE 08 PF2 - PORTÃO METÁLICO DE ABRIR,  1,40 X 1,05 M, COM CHAPA METÁLICA, INCLUSO PINTURA, CONFORME PROJETO DE ESQUADRIAS (M2)</t>
  </si>
  <si>
    <t>APARELHO PARA CORTE E SOLDA OXI-ACETILENO SOBRE RODAS, INCLUSIVE CILINDROS E MAÇARICOS - CHP DIURNO. AF_05/2023</t>
  </si>
  <si>
    <t>BARRA DE ACO CHATA, RETANGULAR (QUALQUER BITOLA)</t>
  </si>
  <si>
    <t>CHAPA DE ACO CARBONO GALVANIZADA, PERFURADA (GRADE FUROS) E = 1,5 MM, DIAMETRO DO FURO = 9,52 MM (FUROS ALTERNADOS HORIZ.)</t>
  </si>
  <si>
    <t>FERROLHO COM FECHO /TRINCO REDONDO, EM ACO GALVANIZADO / ZINCADO, DE SOBREPOR, COM COMPRIMENTO DE 10" A 12" E ESPESSURA MINIMA DA CHAPA DE 1,50 MM</t>
  </si>
  <si>
    <t>TUBO ACO GALVANIZADO COM COSTURA, CLASSE MEDIA, DN 1.1/4", E = *3,25* MM, PESO *3,14* KG/M (NBR 5580)</t>
  </si>
  <si>
    <t>AJUDANTE DE SERRALHEIRO (HORISTA)</t>
  </si>
  <si>
    <t>PINTURA COM TINTA ACRÍLICA DE ACABAMENTO APLICADA A ROLO OU PINCEL SOBRE SUPERFÍCIES METÁLICAS (EXCETO PERFIL) EXECUTADO EM OBRA (02 DEMÃOS). AF_01/2020</t>
  </si>
  <si>
    <t>PINTURA COM TINTA ALQUÍDICA DE FUNDO (TIPO ZARCÃO) APLICADA A ROLO OU PINCEL SOBRE SUPERFÍCIES METÁLICAS (EXCETO PERFIL) EXECUTADO EM OBRA (POR DEMÃO). AF_01/2020</t>
  </si>
  <si>
    <t>FNDE 281 FECHAMENTO EM CHAPA METÁLICA PERFURADA, INCLUSO PINTURA, CONFORME PROJETO (M2)</t>
  </si>
  <si>
    <t>FNDE 283 CERCA/GRADIL H=1,58M, MALHA 5 X 15CM -  GALVANIZADO (M2)</t>
  </si>
  <si>
    <t>88251</t>
  </si>
  <si>
    <t>AUXILIAR DE SERRALHEIRO COM ENCARGOS COMPLEMENTARES</t>
  </si>
  <si>
    <t>34.05.360</t>
  </si>
  <si>
    <t>Gradil tela eletrosoldado, malha de 5 x 15cm, galvanizado</t>
  </si>
  <si>
    <t>SP Obras</t>
  </si>
  <si>
    <t>FNDE 446 P01 - PORTÃO METÁLICO 1,50 x 2,10 M , MALHA 5 X 20CM - FIO 5,00MM, REVESTIDOS EM POLIESTER POR PROCESSO DE PINTURA ELETROSTÁTICA (GRADIL), NA COR BRANCA - FORNECIMENTO E INSTALAÇÃO (M2)</t>
  </si>
  <si>
    <t>H.03.000.031296</t>
  </si>
  <si>
    <t>Portão tipo gradil 1 ou 2 folhas, com ou sem bandeira, sob medida</t>
  </si>
  <si>
    <t>FNDE 447 P02 - PORTÃO METÁLICO 1,00 x 2,00 M , MALHA 5 X 20CM - FIO 5,00MM, REVESTIDOS EM POLIESTER POR PROCESSO DE PINTURA ELETROSTÁTICA (GRADIL), NA COR BRANCA - FORNECIMENTO E INSTALAÇÃO (M2)</t>
  </si>
  <si>
    <t>FNDE 448 P03 - PORTÃO METÁLICO 3,12 x 2,00 M , MALHA 5 X 20CM - FIO 5,00MM, REVESTIDOS EM POLIESTER POR PROCESSO DE PINTURA ELETROSTÁTICA (GRADIL), NA COR BRANCA - FORNECIMENTO E INSTALAÇÃO (M2)</t>
  </si>
  <si>
    <t>FNDE 20 TELHA TERMOISOLANTE REVESTIDA EM ACO GALVALUME, FACE SUPERIOR TRAPEZOIDAL E FACE INFERIOR PLANA (NAO INCLUI ACESSORIOS DE FIXACAO), REVEST COM ESPESSURA DE 0,50 MM, COM PRE-PINTURA DE COR BRANCA NAS DUAS FACES, NUCLEO EM POLIIOCIANURATO (PIR) COM ESPESSURA DE 50 MM (M2)</t>
  </si>
  <si>
    <t>00004380</t>
  </si>
  <si>
    <t>PARAFUSO ZINCADO ROSCA SOBERBA 5/16 " X 120 MM PARA TELHA FIBROCIMENTO</t>
  </si>
  <si>
    <t>00043071</t>
  </si>
  <si>
    <t>TELHA TERMOISOLANTE REVESTIDA EM ACO GALVALUME, FACE SUPERIOR TRAPEZOIDAL E FACE INFERIOR PLANA (NAO INCLUI ACESSORIOS DE FIXACAO), REVEST COM ESPESSURA DE 0,50 MM, COM PRE-PINTURA DE COR BRANCA NAS DUAS FACES, NUCLEO EM POLIIOCIANURATO (PIR) COM ESPESSURA DE 50 MM</t>
  </si>
  <si>
    <t>88262</t>
  </si>
  <si>
    <t>CARPINTEIRO DE FORMAS COM ENCARGOS COMPLEMENTARES</t>
  </si>
  <si>
    <t>FNDE 422 RUFO EM CHAPA DE AÇO GALVANIZADO NR. 24, DESENVOLVIMENTO 73 CM (M)</t>
  </si>
  <si>
    <t>93282</t>
  </si>
  <si>
    <t>GUINCHO ELÉTRICO DE COLUNA, CAPACIDADE 400 KG, COM MOTO FREIO, MOTOR TRIFÁSICO DE 1,25 CV - CHI DIURNO. AF_03/2016</t>
  </si>
  <si>
    <t>CHI</t>
  </si>
  <si>
    <t>93281</t>
  </si>
  <si>
    <t>GUINCHO ELÉTRICO DE COLUNA, CAPACIDADE 400 KG, COM MOTO FREIO, MOTOR TRIFÁSICO DE 1,25 CV - CHP DIURNO. AF_03/2016</t>
  </si>
  <si>
    <t>00005061</t>
  </si>
  <si>
    <t>PREGO DE ACO POLIDO COM CABECA 18 X 27 (2 1/2 X 10)</t>
  </si>
  <si>
    <t>00005104</t>
  </si>
  <si>
    <t>REBITE DE REPUXO EM ALUMINIO VAZADO, DIAMETRO 3,2 X 8 MM DE COMPRIMENTO (1KG = 1025 UNIDADES)</t>
  </si>
  <si>
    <t>00001113</t>
  </si>
  <si>
    <t>RUFO EXTERNO/INTERNO DE CHAPA DE ACO GALVANIZADA NUM 26, CORTE 33 CM</t>
  </si>
  <si>
    <t>00013388</t>
  </si>
  <si>
    <t>SOLDA EM BARRA DE ESTANHO-CHUMBO 50/50</t>
  </si>
  <si>
    <t>88323</t>
  </si>
  <si>
    <t>TELHADISTA COM ENCARGOS COMPLEMENTARES</t>
  </si>
  <si>
    <t>FNDE 423 RUFO EM CHAPA DE AÇO GALVANIZADO NR. 24, DESENVOLVIMENTO 39 CM (M)</t>
  </si>
  <si>
    <t>FNDE 424 RUFO EM CHAPA DE AÇO GALVANIZADO NR. 24, DESENVOLVIMENTO 32 CM (M)</t>
  </si>
  <si>
    <t>FNDE 167 PINGADEIRA EM CHAPA DE AÇO GALVANIZADO (M)</t>
  </si>
  <si>
    <t>00040873</t>
  </si>
  <si>
    <t>RUFO INTERNO/EXTERNO DE CHAPA DE ACO GALVANIZADA NUM 24, CORTE 25 CM</t>
  </si>
  <si>
    <t>FNDE 172 IMPERMEABILIZAÇÃO DE VIGA BALDRAME COM EMULSÃO ASFÁLTICA, 2 DEMÃOS (M2)</t>
  </si>
  <si>
    <t>00000626</t>
  </si>
  <si>
    <t>MANTA LIQUIDA DE BASE ASFALTICA MODIFICADA COM A ADICAO DE ELASTOMEROS DILUIDOS EM SOLVENTE ORGANICO, APLICACAO A FRIO (MEMBRANA IMPERMEABILIZANTE ASFASTICA)</t>
  </si>
  <si>
    <t>88243</t>
  </si>
  <si>
    <t>AJUDANTE ESPECIALIZADO COM ENCARGOS COMPLEMENTARES</t>
  </si>
  <si>
    <t>88270</t>
  </si>
  <si>
    <t>IMPERMEABILIZADOR COM ENCARGOS COMPLEMENTARES</t>
  </si>
  <si>
    <t>FNDE 174 IMPERMEABILIZAÇÃO DE PISO COM EMULSÃO ASFÁLTICA, 2 DEMÃOS (M2)</t>
  </si>
  <si>
    <t>FNDE 293 REVESTIMENTO CERÂMICO PARA PAREDES INTERNAS COM PLACAS TIPO ESMALTADA EXTRA DE DIMENSÕES 10X10 CM COR AMARELA APLICADAS NA ALTURA INTEIRA DAS PAREDES (M2)</t>
  </si>
  <si>
    <t>00001381</t>
  </si>
  <si>
    <t>ARGAMASSA COLANTE AC I PARA CERAMICAS</t>
  </si>
  <si>
    <t>00034357</t>
  </si>
  <si>
    <t>REJUNTE CIMENTICIO, QUALQUER COR</t>
  </si>
  <si>
    <t>00000536</t>
  </si>
  <si>
    <t>REVESTIMENTO EM CERAMICA ESMALTADA EXTRA, PEI MENOR OU IGUAL A 3, FORMATO MENOR OU IGUAL A 2025 CM2</t>
  </si>
  <si>
    <t>88256</t>
  </si>
  <si>
    <t>AZULEJISTA OU LADRILHISTA COM ENCARGOS COMPLEMENTARES</t>
  </si>
  <si>
    <t>FNDE 294 REVESTIMENTO CERÂMICO PARA PAREDES INTERNAS COM PLACAS TIPO ESMALTADA EXTRA DE DIMENSÕES 10X10 CM COR AZUL APLICADAS NA ALTURA INTEIRA DAS PAREDES (M2)</t>
  </si>
  <si>
    <t>FNDE 295 REVESTIMENTO CERÂMICO PARA PAREDES INTERNAS COM PLACAS TIPO ESMALTADA EXTRA DE DIMENSÕES 10X10 CM COR BRANCA APLICADAS NA ALTURA INTEIRA DAS PAREDES (M2)</t>
  </si>
  <si>
    <t>FNDE 296 REVESTIMENTO CERÂMICO PARA PAREDES INTERNAS COM PLACAS TIPO ESMALTADA EXTRA DE DIMENSÕES 10X10 CM COR VERMELHA APLICADAS NA ALTURA INTEIRA DAS PAREDES (M2)</t>
  </si>
  <si>
    <t>FNDE 245 RODA MEIO EM MADEIRA, ALTURA 7CM, FIXADO COM COLA (M)</t>
  </si>
  <si>
    <t>00044396</t>
  </si>
  <si>
    <t>COLA BRANCA BASE PVA</t>
  </si>
  <si>
    <t>00006186</t>
  </si>
  <si>
    <t>RODAPE DE MADEIRA MACICA CUMARU/IPE CHAMPANHE OU EQUIVALENTE DA REGIAO, *1,5 X 7 CM</t>
  </si>
  <si>
    <t>FNDE 18 FORRO DE FIBRA MINERAL EM PLACAS DE 625 X 625 MM, E = 15 MM, BORDA RETA, COM PINTURA ANTIMOFO, APOIADO EM PERFIL DE ACO GALVANIZADO COM 24 MM DE BASE - INSTALADO (M2)</t>
  </si>
  <si>
    <t>00039511</t>
  </si>
  <si>
    <t>FORRO DE FIBRA MINERAL EM PLACAS DE 625 X 625 MM, E = 15 MM, BORDA RETA, COM PINTURA ANTIMOFO, APOIADO EM PERFIL DE ACO GALVANIZADO COM 24 MM DE BASE - INSTALADO</t>
  </si>
  <si>
    <t>88278</t>
  </si>
  <si>
    <t>MONTADOR DE ESTRUTURA METÁLICA COM ENCARGOS COMPLEMENTARES</t>
  </si>
  <si>
    <t>FNDE 182 CONTRAPISO DE CONCRETO NÃO-ESTRUTURAL, ESPESSURA 3 CM E PREPARO MECÂNICO (M2)</t>
  </si>
  <si>
    <t>00007334</t>
  </si>
  <si>
    <t>ADITIVO ADESIVO LIQUIDO PARA ARGAMASSAS DE REVESTIMENTOS CIMENTICIOS</t>
  </si>
  <si>
    <t>L</t>
  </si>
  <si>
    <t>00001379</t>
  </si>
  <si>
    <t>CIMENTO PORTLAND COMPOSTO CP II-32</t>
  </si>
  <si>
    <t>87301</t>
  </si>
  <si>
    <t>ARGAMASSA TRAÇO 1:4 (EM VOLUME DE CIMENTO E AREIA MÉDIA ÚMIDA) PARA CONTRAPISO, PREPARO MECÂNICO COM BETONEIRA 400 L. AF_08/2019</t>
  </si>
  <si>
    <t>FNDE 425 PISO VINÍLICO SEMI-FLEXÍVEL EM MANTA ESPESSURA 2 MM (M2)</t>
  </si>
  <si>
    <t>00004791</t>
  </si>
  <si>
    <t>ADESIVO ACRILICO DE BASE AQUOSA / COLA DE CONTATO</t>
  </si>
  <si>
    <t>00004792</t>
  </si>
  <si>
    <t>PLACA VINILICA SEMIFLEXIVEL PARA PISOS, E = 3,2 MM, 30 X 30 CM (SEM COLOCACAO)</t>
  </si>
  <si>
    <t>FNDE 09 NATA DE CIMENTO COM COLA PVA, PARA NIVELAMENTO  DE CONTRAPISO PARA ASSENTAMENTO DE PISO VINÍLICO (M2)</t>
  </si>
  <si>
    <t>00006111</t>
  </si>
  <si>
    <t>SERVENTE DE OBRAS (HORISTA)</t>
  </si>
  <si>
    <t>FNDE 426 SOLEIRA EM GRANITO, LARGURA 30 CM, ESPESSURA 2,0 CM (M)</t>
  </si>
  <si>
    <t>00037595</t>
  </si>
  <si>
    <t>ARGAMASSA COLANTE TIPO AC III</t>
  </si>
  <si>
    <t>00020232</t>
  </si>
  <si>
    <t>SOLEIRA EM GRANITO, POLIDO, TIPO ANDORINHA/ QUARTZ/ CASTELO/ CORUMBA OU OUTROS EQUIVALENTES DA REGIAO, L= *15* CM, E=  *2,0* CM</t>
  </si>
  <si>
    <t>88274</t>
  </si>
  <si>
    <t>MARMORISTA/GRANITEIRO COM ENCARGOS COMPLEMENTARES</t>
  </si>
  <si>
    <t>FNDE 190 PISO PODOTÁTIL DE ALERTA, COR VERMELHA, DE CONCRETO, ASSENTADO SOBRE ARGAMASSA (M2)</t>
  </si>
  <si>
    <t>00034353</t>
  </si>
  <si>
    <t>ARGAMASSA COLANTE AC II</t>
  </si>
  <si>
    <t>00036178</t>
  </si>
  <si>
    <t>PISO TATIL / PODOTATIL, LADRILHO HIDRAULICO/CONCRETO, *40 X 40* CM, E= 2,5* CM, PADRAO TATIL ALERTA OU DIRECIONAL, COR NATURAL</t>
  </si>
  <si>
    <t>FNDE 427 PISO PODOTÁTIL DIRECIONAL, , COR VERMELHA, DE CONCRETO, ASSENTADO SOBRE ARGAMASSA (M2)</t>
  </si>
  <si>
    <t>FNDE 10 COLCHÃO DRENANTE DE AREIA H= 30 CM (M3)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</si>
  <si>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</si>
  <si>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</si>
  <si>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00000367</t>
  </si>
  <si>
    <t>AREIA GROSSA - POSTO JAZIDA/FORNECEDOR (RETIRADO NA JAZIDA, SEM TRANSPORTE)</t>
  </si>
  <si>
    <t>FNDE 402 PINTURA LÁTEX ACRÍLICA, COR BRANCO GELO, APLICAÇÃO MANUAL EM PAREDES, DUAS DEMÃOS (M2)</t>
  </si>
  <si>
    <t>00007356</t>
  </si>
  <si>
    <t>TINTA LATEX ACRILICA PREMIUM, COR BRANCO FOSCO</t>
  </si>
  <si>
    <t>88310</t>
  </si>
  <si>
    <t>PINTOR COM ENCARGOS COMPLEMENTARES</t>
  </si>
  <si>
    <t>FNDE 201 PINTURA EM ESMALTE SINTÉTICO EM RODAMEIO DE MADEIRA, 2 DEMÃOS - COR BRANCO (M2)</t>
  </si>
  <si>
    <t>00005318</t>
  </si>
  <si>
    <t>DILUENTE AGUARRAS</t>
  </si>
  <si>
    <t>00007311</t>
  </si>
  <si>
    <t>TINTA ESMALTE SINTETICO PREMIUM ACETINADO</t>
  </si>
  <si>
    <t>FNDE 428 PINTURA COM TINTA EPÓXI EM PAREDES,ÁREAS MOLHADAS,  APLICAÇÃO MANUAL, 2 DEMÃOS, INCLUSO PRIMER EPÓXI (M2)</t>
  </si>
  <si>
    <t>00005330</t>
  </si>
  <si>
    <t>DILUENTE EPOXI</t>
  </si>
  <si>
    <t>00003767</t>
  </si>
  <si>
    <t>LIXA EM FOLHA PARA PAREDE OU MADEIRA, NUMERO 120, COR VERMELHA</t>
  </si>
  <si>
    <t>00006085</t>
  </si>
  <si>
    <t>SELADOR ACRILICO OPACO PREMIUM INTERIOR/EXTERIOR</t>
  </si>
  <si>
    <t>00007304</t>
  </si>
  <si>
    <t>TINTA EPOXI BASE AGUA PREMIUM, BRANCA</t>
  </si>
  <si>
    <t>FNDE 205 BUCHA DE REDUÇÃO, CURTA, PVC, SOLDÁVEL, DN 75 X 60 MM, INSTALADO EM PRUMADA DE ÁGUA - FORNECIMENTO E INSTALAÇÃO (UN)</t>
  </si>
  <si>
    <t>00000122</t>
  </si>
  <si>
    <t>ADESIVO PLASTICO PARA PVC, FRASCO COM *850* GR</t>
  </si>
  <si>
    <t>00000818</t>
  </si>
  <si>
    <t>BUCHA DE REDUCAO DE PVC, SOLDAVEL, CURTA, COM 60 X 50 MM, PARA AGUA FRIA PREDIAL</t>
  </si>
  <si>
    <t>00038383</t>
  </si>
  <si>
    <t>LIXA D'AGUA EM FOLHA, GRAO 100</t>
  </si>
  <si>
    <t>00020083</t>
  </si>
  <si>
    <t>SOLUCAO PREPARADORA / LIMPADORA PARA PVC, FRASCO COM 1000 CM3</t>
  </si>
  <si>
    <t>AUXILIAR DE ENCANADOR OU BOMBEIRO HIDRÁULICO COM ENCARGOS COMPLEMENTARES</t>
  </si>
  <si>
    <t>ENCANADOR OU BOMBEIRO HIDRÁULICO COM ENCARGOS COMPLEMENTARES</t>
  </si>
  <si>
    <t>FNDE 229 BUCHA DE REDUÇÃO, CURTA, PVC, SOLDÁVEL, DN 85 X 75 MM, INSTALADO EM PRUMADA DE ÁGUA - FORNECIMENTO E INSTALAÇÃO (UN)</t>
  </si>
  <si>
    <t>FNDE 208 TÊ DE REDUÇÃO, PVC, SOLDÁVEL, DN 75MM X 60 MM, INSTALADO EM PRUMADA DE ÁGUA - FORNECIMENTO E INSTALAÇÃO. (UN)</t>
  </si>
  <si>
    <t>00007131</t>
  </si>
  <si>
    <t>TE DE REDUCAO, PVC, SOLDAVEL, 90 GRAUS, 50 MM X 40 MM, PARA AGUA FRIA PREDIAL</t>
  </si>
  <si>
    <t>FNDE 391 RESERVATÓRIO CILINDRICO CAP. 15.000 LITROS (UN)</t>
  </si>
  <si>
    <t>00000034</t>
  </si>
  <si>
    <t>ACO CA-50, 10,0 MM, VERGALHAO</t>
  </si>
  <si>
    <t>00043059</t>
  </si>
  <si>
    <t>ACO CA-60, 4,2 MM, OU 5,0 MM, OU 6,0 MM, OU 7,0 MM, VERGALHAO</t>
  </si>
  <si>
    <t>00000344</t>
  </si>
  <si>
    <t>ARAME GALVANIZADO 16 BWG, D = 1,65MM (0,0166 KG/M)</t>
  </si>
  <si>
    <t>00043132</t>
  </si>
  <si>
    <t>ARAME RECOZIDO 16 BWG, D = 1,65 MM (0,016 KG/M) OU 18 BWG, D = 1,25 MM (0,01 KG/M)</t>
  </si>
  <si>
    <t>AREIA MEDIA - POSTO JAZIDA/FORNECEDOR (RETIRADO NA JAZIDA, SEM TRANSPORTE)</t>
  </si>
  <si>
    <t>00002692</t>
  </si>
  <si>
    <t>DESMOLDANTE PROTETOR PARA FORMAS DE MADEIRA, DE BASE OLEOSA EMULSIONADA EM AGUA</t>
  </si>
  <si>
    <t>00004721</t>
  </si>
  <si>
    <t>PEDRA BRITADA N. 1 (9,5 a 19 MM) POSTO PEDREIRA/FORNECEDOR, SEM FRETE</t>
  </si>
  <si>
    <t>00004718</t>
  </si>
  <si>
    <t>PEDRA BRITADA N. 2 (19 A 38 MM) POSTO PEDREIRA/FORNECEDOR, SEM FRETE</t>
  </si>
  <si>
    <t>00004491</t>
  </si>
  <si>
    <t>PONTALETE *7,5 X 7,5* CM EM PINUS, MISTA OU EQUIVALENTE DA REGIAO - BRUTA</t>
  </si>
  <si>
    <t>00005071</t>
  </si>
  <si>
    <t>PREGO DE ACO POLIDO COM CABECA 18 X 24 (2 1/4 X 10)</t>
  </si>
  <si>
    <t>00005075</t>
  </si>
  <si>
    <t>PREGO DE ACO POLIDO COM CABECA 18 X 30 (2 3/4 X 10)</t>
  </si>
  <si>
    <t>FNDEI13</t>
  </si>
  <si>
    <t>RESERVATÓRIO D'ÁGUA TIPO TAÇA METÁLICA 10M3 - COLUNA SECA 6,0M PINTADA</t>
  </si>
  <si>
    <t>PRÓPRIA</t>
  </si>
  <si>
    <t>00020206</t>
  </si>
  <si>
    <t>SARRAFO APARELHADO *2 X 10* CM, EM MACARANDUBA/MASSARANDUBA, ANGELIM OU EQUIVALENTE DA REGIAO</t>
  </si>
  <si>
    <t>00006212</t>
  </si>
  <si>
    <t>TABUA *2,5 X 30 CM EM PINUS, MISTA OU EQUIVALENTE DA REGIAO - BRUTA</t>
  </si>
  <si>
    <t>24.03.060</t>
  </si>
  <si>
    <t>Escada marinheiro (em aço galvanizado)</t>
  </si>
  <si>
    <t>99839</t>
  </si>
  <si>
    <t>GUARDA-CORPO DE AÇO GALVANIZADO DE 1,10M DE ALTURA, MONTANTES TUBULARES DE 1.1/2  ESPAÇADOS DE 1,20M, TRAVESSA SUPERIOR DE 2 , GRADIL FORMADO POR BARRAS CHATAS EM FERRO DE 32X4,8MM, FIXADO COM CHUMBADOR MECÂNICO. AF_04/2019_PS</t>
  </si>
  <si>
    <t>100758</t>
  </si>
  <si>
    <t>PINTURA COM TINTA ALQUÍDICA DE ACABAMENTO (ESMALTE SINTÉTICO ACETINADO) APLICADA A ROLO OU PINCEL SOBRE SUPERFÍCIES METÁLICAS (EXCETO PERFIL) EXECUTADO EM OBRA (02 DEMÃOS). AF_01/2020</t>
  </si>
  <si>
    <t>FNDE 209 JUNÇÃO SIMPLES, PVC, SERIE NORMAL, ESGOTO PREDIAL, DN 100 X 50 MM, JUNTA ELÁSTICA, FORNECIDO E INSTALADO EM PRUMADA DE ESGOTO SANITÁRIO OU VENTILAÇÃO (UN)</t>
  </si>
  <si>
    <t>00000301</t>
  </si>
  <si>
    <t>ANEL BORRACHA PARA TUBO ESGOTO PREDIAL, DN 100 MM (NBR 5688)</t>
  </si>
  <si>
    <t>00003670</t>
  </si>
  <si>
    <t>JUNCAO SIMPLES, PVC, 45 GRAUS, DN 100 X 100 MM, SERIE NORMAL PARA ESGOTO PREDIAL</t>
  </si>
  <si>
    <t>00020078</t>
  </si>
  <si>
    <t>PASTA LUBRIFICANTE PARA TUBOS E CONEXOES COM JUNTA ELASTICA, EMBALAGEM DE *400* GR (USO EM PVC, ACO, POLIETILENO E OUTROS)</t>
  </si>
  <si>
    <t>FNDE 210 JUNÇÃO SIMPLES, PVC, SERIE NORMAL, ESGOTO PREDIAL, DN 75 X 50 MM, JUNTA ELÁSTICA, FORNECIDO E INSTALADO EM RAMAL DE DESCARGA OU RAMAL DE ESGOTO SANITÁRIO (UN)</t>
  </si>
  <si>
    <t>00000297</t>
  </si>
  <si>
    <t>ANEL BORRACHA PARA TUBO ESGOTO PREDIAL, DN 75 MM (NBR 5688)</t>
  </si>
  <si>
    <t>00003658</t>
  </si>
  <si>
    <t>JUNCAO SIMPLES, PVC, 45 GRAUS, DN 75 X 75 MM, SERIE NORMAL PARA ESGOTO PREDIAL</t>
  </si>
  <si>
    <t>FNDE 214 TÊ, PVC, SERIE R, ÁGUA PLUVIAL, DN 100 X 50 MM, JUNTA ELÁSTICA, FORNECIDO E INSTALADO EM CONDUTORES VERTICAIS DE ÁGUAS PLUVIAIS (UN)</t>
  </si>
  <si>
    <t>00000299</t>
  </si>
  <si>
    <t>ANEL BORRACHA, DN 100 MM, PARA TUBO SERIE REFORCADA ESGOTO PREDIAL</t>
  </si>
  <si>
    <t>00000298</t>
  </si>
  <si>
    <t>ANEL BORRACHA, DN 75 MM, PARA TUBO SERIE REFORCADA ESGOTO PREDIAL</t>
  </si>
  <si>
    <t>00020178</t>
  </si>
  <si>
    <t>TE, PVC, SERIE R, 100 X 75 MM, PARA ESGOTO PREDIAL</t>
  </si>
  <si>
    <t>FNDE 50 RALO LINEAR,  COM GRELHA INOX, JUNTA SOLDÁVEL, FORNECIDO E INSTALADO EM RAMAL DE DESCARGA OU EM RAMAL DE ESGOTO SANITÁRIO (M)</t>
  </si>
  <si>
    <t>FNDEI04</t>
  </si>
  <si>
    <t>Ralo Linear 10x100 Grelha Inteira Alumínio Com Suporte</t>
  </si>
  <si>
    <t>FNDE 11 BANHEIRA PLÁSTICA RÍGIDA, 77x45x20cm DE EMBUTIR, CONFORME DETALHE DE PROJETO (UN)</t>
  </si>
  <si>
    <t>FNDEI17</t>
  </si>
  <si>
    <t>Banheira Rigida-Branco, Burigotto ou equivalente</t>
  </si>
  <si>
    <t>00003146</t>
  </si>
  <si>
    <t>FITA VEDA ROSCA EM ROLOS DE 18 MM X 10 M (L X C)</t>
  </si>
  <si>
    <t>00037588</t>
  </si>
  <si>
    <t>VALVULA DE ESCOAMENTO PARA TANQUE, EM METAL CROMADO, 1.1/2 ", SEM LADRAO, COM TAMPAO PLASTICO</t>
  </si>
  <si>
    <t>86883</t>
  </si>
  <si>
    <t>SIFÃO DO TIPO FLEXÍVEL EM PVC 1  X 1.1/2  - FORNECIMENTO E INSTALAÇÃO. AF_01/2020</t>
  </si>
  <si>
    <t>FNDE 219 LAVATÓRIO DE CANTO, LOUÇA BRANCA SUSPENSO, 29,5 X 39CM OU EQUIVALENTE, PADRÃO POPULAR - FORNECIMENTO E INSTALAÇÃO (UN)</t>
  </si>
  <si>
    <t>00010425</t>
  </si>
  <si>
    <t>LAVATORIO DE LOUCA BRANCA, SUSPENSO (SEM COLUNA), DIMENSOES *40 X 30* CM</t>
  </si>
  <si>
    <t>00004351</t>
  </si>
  <si>
    <t>PARAFUSO NIQUELADO 3 1/2" COM ACABAMENTO CROMADO PARA FIXAR PECA SANITARIA, INCLUI PORCA CEGA, ARRUELA E BUCHA DE NYLON TAMANHO S-8</t>
  </si>
  <si>
    <t>00037329</t>
  </si>
  <si>
    <t>REJUNTE EPOXI, QUALQUER COR</t>
  </si>
  <si>
    <t>FNDE 217 CUBA DE EMBUTIR RETANGULAR DE AÇO INOXIDÁVEL, 50 X 40 X 20 CM - FORNECIMENTO E INSTALAÇÃO (UN)</t>
  </si>
  <si>
    <t>00001743</t>
  </si>
  <si>
    <t>CUBA ACO INOX (AISI 304) DE EMBUTIR COM VALVULA 3 1/2 ", DE *46 X 30 X 12* CM</t>
  </si>
  <si>
    <t>00004823</t>
  </si>
  <si>
    <t>MASSA PLASTICA PARA MARMORE/GRANITO</t>
  </si>
  <si>
    <t>FNDE 224 TORNEIRA CROMADA DE MESA, 1/2? OU 3/4?, PARA LAVATÓRIO, COM TEMPORIZADOR - FORNECIMENTO E INSTALAÇÃO. (UN)</t>
  </si>
  <si>
    <t>00036791</t>
  </si>
  <si>
    <t>TORNEIRA METALICA CROMADA DE MESA PARA LAVATORIO, BICA ALTA, COM AREJADOR (REF 1195)</t>
  </si>
  <si>
    <t>FNDE 14 TORNEIRA ELETRICA DE PAREDE, BICA ALTA, PARA COZINHA, 5500 W (110/220 V) (UN)</t>
  </si>
  <si>
    <t>00011777</t>
  </si>
  <si>
    <t>TORNEIRA ELETRICA DE PAREDE, PLASTICA, BICA ALTA, PARA COZINHA, 5500 W (110/220 V)</t>
  </si>
  <si>
    <t>00000247</t>
  </si>
  <si>
    <t>AJUDANTE DE ELETRICISTA (HORISTA)</t>
  </si>
  <si>
    <t>88264</t>
  </si>
  <si>
    <t>ELETRICISTA COM ENCARGOS COMPLEMENTARES</t>
  </si>
  <si>
    <t>FNDE 225 TORNEIRA CROMADA DE MESA PARA LAVATORIO, TIPO MONOCOMANDO - ACIONAMENTO TIPO ALAVANCA (UN)</t>
  </si>
  <si>
    <t>00044045</t>
  </si>
  <si>
    <t>TORNEIRA DE MESA PARA LAVATORIO, METALICA CROMADA, COM MISTURADOR MONOCOMANDO, BICA BAIXA (REF 2875)</t>
  </si>
  <si>
    <t>FNDE 13 TORNEIRA ELÉTRICA COM MANGUEIRA PLÁSTICA FORTTI MAXI, LORENZETTI
OU EQUIVALENTE (UN)</t>
  </si>
  <si>
    <t>100860</t>
  </si>
  <si>
    <t>CHUVEIRO ELÉTRICO COMUM CORPO PLÁSTICO, TIPO DUCHA - FORNECIMENTO E INSTALAÇÃO. AF_01/2020</t>
  </si>
  <si>
    <t>FNDE 226 BARRA DE APOIO RETA, EM ACO INOX POLIDO, COMPRIMENTO 40CM, FIXADA NA PAREDE - FORNECIMENTO E INSTALAÇÃO (UN)</t>
  </si>
  <si>
    <t>00036204</t>
  </si>
  <si>
    <t>BARRA DE APOIO RETA, EM ACO INOX POLIDO, COMPRIMENTO 60CM, DIAMETRO MINIMO 3 CM</t>
  </si>
  <si>
    <t>FNDE 215 VÁLVULA DE DESCARGA METÁLICA, DUPLO ACIONAMENTO ECO, BASE 1 1/2", ACABAMENTO METALICO CROMADO - FORNECIMENTO E INSTALAÇÃO (UN)</t>
  </si>
  <si>
    <t>00003148</t>
  </si>
  <si>
    <t>FITA VEDA ROSCA EM ROLOS DE 18 MM X 50 M (L X C)</t>
  </si>
  <si>
    <t>00010228</t>
  </si>
  <si>
    <t>VALVULA DE DESCARGA METALICA, BASE 1 1/2 " E ACABAMENTO METALICO CROMADO</t>
  </si>
  <si>
    <t>FNDE 15 TOALHEIRO PLASTICO TIPO DISPENSER PARA PAPEL TOALHA INTERFOLHADO (UN)</t>
  </si>
  <si>
    <t>00037401</t>
  </si>
  <si>
    <t>TOALHEIRO PLASTICO TIPO DISPENSER PARA PAPEL TOALHA INTERFOLHADO</t>
  </si>
  <si>
    <t>FNDE 16 PAPELEIRA PLASTICA TIPO DISPENSER PARA PAPEL HIGIENICO ROLAO (UN)</t>
  </si>
  <si>
    <t>00037400</t>
  </si>
  <si>
    <t>PAPELEIRA PLASTICA TIPO DISPENSER PARA PAPEL HIGIENICO ROLAO</t>
  </si>
  <si>
    <t>FNDE 12 ESPELHO CRISTAL, ESPESSURA 4MM, COM PARAFUSOS DE FIXAÇÃO, SEM MOLDURA (M2)</t>
  </si>
  <si>
    <t>00011186</t>
  </si>
  <si>
    <t>ESPELHO CRISTAL E = 4 MM</t>
  </si>
  <si>
    <t>00004343</t>
  </si>
  <si>
    <t>PARAFUSO FRANCES ZINCADO, DIAMETRO 1/2", COMPRIMENTO 4", COM PORCA E ARRUELA</t>
  </si>
  <si>
    <t>FNDE 17 DUCHA / CHUVEIRO METALICO, DE PAREDE, ARTICULAVEL, COM DESVIADOR E DUCHA MANUAL (UN)</t>
  </si>
  <si>
    <t>00038189</t>
  </si>
  <si>
    <t>DUCHA / CHUVEIRO METALICO, DE PAREDE, ARTICULAVEL, COM BRACO/CANO, SEM DESVIADOR</t>
  </si>
  <si>
    <t>00002696</t>
  </si>
  <si>
    <t>ENCANADOR OU BOMBEIRO HIDRAULICO (HORISTA)</t>
  </si>
  <si>
    <t>FNDE 34 CABIDE/GANCHO DE BANHEIRO SIMPLES EM METAL CROMADO (UN)</t>
  </si>
  <si>
    <t>00037399</t>
  </si>
  <si>
    <t>CABIDE/GANCHO DE BANHEIRO SIMPLES EM METAL CROMADO</t>
  </si>
  <si>
    <t>FNDE 449 BARRA METÁLICA COM PINTURA CINZA PARA PROTEÇÃO DOS ESPELHOS E CHUVEIRO INFANTIL (M)</t>
  </si>
  <si>
    <t>00011033</t>
  </si>
  <si>
    <t>SUPORTE PARA CALHA DE 150 MM EM ACO GALVANIZADO</t>
  </si>
  <si>
    <t>100742</t>
  </si>
  <si>
    <t>PINTURA COM TINTA ALQUÍDICA DE ACABAMENTO (ESMALTE SINTÉTICO ACETINADO) APLICADA A ROLO OU PINCEL SOBRE SUPERFÍCIES METÁLICAS (EXCETO PERFIL) EXECUTADO EM OBRA (POR DEMÃO). AF_01/2020</t>
  </si>
  <si>
    <t>FNDE 29 REGULADOR DE ALTA PRESSÃO GLP (UN)</t>
  </si>
  <si>
    <t>O.11.000.068511</t>
  </si>
  <si>
    <t>Regulador de alta pressão, vazão 9 kg; ref. 76510/3 fabricação Aliança ou equivalente</t>
  </si>
  <si>
    <t>FNDE 301 CAP OU TAMPAO DE FERRO GALVANIZADO, COM ROSCA BSP, DE 3/4" (UN)</t>
  </si>
  <si>
    <t>00001163</t>
  </si>
  <si>
    <t>CAP OU TAMPAO DE FERRO GALVANIZADO, COM ROSCA BSP, DE 3/4"</t>
  </si>
  <si>
    <t>FNDE 260 MANGUEIRA PARA GAS - GLP (UN)</t>
  </si>
  <si>
    <t>00020260</t>
  </si>
  <si>
    <t>MANGUEIRA PARA GAS - GLP, PVC, TRANCADA, DIAMETRO DE 3/8", COMPRIMENTO DE 1M (NORMATIZADA)</t>
  </si>
  <si>
    <t>FNDE 302 REQUADRO EM ALUMÍNIO TIPO VENEZIANA COM GUARNIÇÃO, FIXAÇÃO COM PARAFUSOS - FORNECIMENTO E INSTALAÇÃO. (M2)</t>
  </si>
  <si>
    <t>FNDE 332 MOTOBOMBA CENTRIFUGA (UN)</t>
  </si>
  <si>
    <t>00036502</t>
  </si>
  <si>
    <t>MOTOBOMBA CENTRIFUGA, MOTOR A GASOLINA, POTENCIA 5,42 HP, BOCAIS 1 1/2" X 1", DIAMETRO ROTOR 143 MM HM/Q = 6 MCA / 16,8 M3/H A 38 MCA / 6,6 M3/H</t>
  </si>
  <si>
    <t>00011267</t>
  </si>
  <si>
    <t>ARRUELA LISA, REDONDA, DE LATAO POLIDO, DIAMETRO NOMINAL 5/8", DIAMETRO EXTERNO = 34 MM, DIAMETRO DO FURO = 17 MM, ESPESSURA = *2,5* MM</t>
  </si>
  <si>
    <t>00039997</t>
  </si>
  <si>
    <t>PORCA ZINCADA, SEXTAVADA, DIAMETRO 1/4"</t>
  </si>
  <si>
    <t>00039996</t>
  </si>
  <si>
    <t>VERGALHAO ZINCADO ROSCA TOTAL, 1/4 " (6,3 MM)</t>
  </si>
  <si>
    <t>88247</t>
  </si>
  <si>
    <t>AUXILIAR DE ELETRICISTA COM ENCARGOS COMPLEMENTARES</t>
  </si>
  <si>
    <t>FNDE 112 PRESSOSTATO (UN)</t>
  </si>
  <si>
    <t>O.17.000.042431</t>
  </si>
  <si>
    <t>Pressostato diferencial ajustável mecânico, montagem inferior diâmetro 1/2" e/ou 1/4", faixa de operação até 16 bar; ref. modelo UT16 da Zurich, série UT16 da Waaree Instruments, WLF-5516 da Warme ou equivalente</t>
  </si>
  <si>
    <t>FNDE 114 VÁLVULA DE ALÍVIO (un)</t>
  </si>
  <si>
    <t>00003143</t>
  </si>
  <si>
    <t>FITA VEDA ROSCA EM ROLOS DE 18 MM X 25 M (L X C)</t>
  </si>
  <si>
    <t>O.05.000.064052</t>
  </si>
  <si>
    <t>Válvula de segurança em ferro fundido rosqueada, com pressão de ajuste de 6,1 até 10 kg/cm², DN= 3/4´; ref. SV 17 da Spirax Sarco ou equivalente</t>
  </si>
  <si>
    <t>FNDE 67 CENTRAL ALARME ENDEREÇAVEL (UN)</t>
  </si>
  <si>
    <t>P.17.000.092764</t>
  </si>
  <si>
    <t>Central alarme microprocessada para até 125 zonas, ref. FP-01 da Gevi Gamma ou equivalente</t>
  </si>
  <si>
    <t>P.17.000.030538</t>
  </si>
  <si>
    <t>Painel repetidor de detecção e alarme de incêndio tipo endereçável</t>
  </si>
  <si>
    <t>88266</t>
  </si>
  <si>
    <t>ELETROTÉCNICO COM ENCARGOS COMPLEMENTARES</t>
  </si>
  <si>
    <t>FNDE 343 ADAPTADOR PARA MANÔMETRO (UN)</t>
  </si>
  <si>
    <t>00010899</t>
  </si>
  <si>
    <t>ADAPTADOR EM LATAO, ENGATE RAPIDO 2 1/2" X ROSCA INTERNA 5 FIOS 2 1/2", PARA INSTALACAO PREDIAL DE COMBATE A INCENDIO</t>
  </si>
  <si>
    <t>00011002</t>
  </si>
  <si>
    <t>ELETRODO REVESTIDO AWS - E6013, DIAMETRO IGUAL A 2,50 MM</t>
  </si>
  <si>
    <t>88317</t>
  </si>
  <si>
    <t>SOLDADOR COM ENCARGOS COMPLEMENTARES</t>
  </si>
  <si>
    <t>FNDE 303 SINALIZAÇÃO COM PLACA INDICATIVA FIXADA NA ESTRUTURA. (UN)</t>
  </si>
  <si>
    <t>00037558</t>
  </si>
  <si>
    <t>PLACA DE SINALIZACAO DE SEGURANCA CONTRA INCENDIO, FOTOLUMINESCENTE, RETANGULAR, *20 X 40* CM, EM PVC *2* MM ANTI-CHAMAS (SIMBOLOS, CORES E PICTOGRAMAS CONFORME NBR 16820)</t>
  </si>
  <si>
    <t>88239</t>
  </si>
  <si>
    <t>AJUDANTE DE CARPINTEIRO COM ENCARGOS COMPLEMENTARES</t>
  </si>
  <si>
    <t>FNDE 86 DISJUNTOR BIPOLAR TIPO DR, CORRENTE NOMINAL DE 25A - 30mA (UN)</t>
  </si>
  <si>
    <t>00039445</t>
  </si>
  <si>
    <t>DISPOSITIVO DR, 2 POLOS, SENSIBILIDADE DE 30 MA, CORRENTE DE 25 A, TIPO AC</t>
  </si>
  <si>
    <t>00001571</t>
  </si>
  <si>
    <t>TERMINAL A COMPRESSAO EM COBRE ESTANHADO PARA CABO 4 MM2, 1 FURO E 1 COMPRESSAO, PARA PARAFUSO DE FIXACAO M5</t>
  </si>
  <si>
    <t>FNDE 395 DISJUNTOR BIPOLAR TIPO DR, CORRENTE NOMINAL DE 60A A 100A - 30mA (UN)</t>
  </si>
  <si>
    <t>00039459</t>
  </si>
  <si>
    <t>DISPOSITIVO DR, 2 POLOS, SENSIBILIDADE DE 30 MA, CORRENTE DE 100 A, TIPO AC</t>
  </si>
  <si>
    <t>FNDE 88 DISPOSITIVO CONTRA SURTO - DPS 40 kA (UN)</t>
  </si>
  <si>
    <t>00039471</t>
  </si>
  <si>
    <t>DISPOSITIVO DPS CLASSE II, 1 POLO, TENSAO MAXIMA DE 275 V, CORRENTE MAXIMA DE *45* KA (TIPO AC)</t>
  </si>
  <si>
    <t>FNDE 89 DISPOSITIVO CONTRA SURTO - DPS 80 kA (UN)</t>
  </si>
  <si>
    <t>00039472</t>
  </si>
  <si>
    <t>DISPOSITIVO DPS CLASSE II, 1 POLO, TENSAO MAXIMA DE 275 V, CORRENTE MAXIMA DE *90* KA (TIPO AC)</t>
  </si>
  <si>
    <t>FNDE 94 ELETRODUTO EM ACO ZINCADO OU GALVANIZADO DN=3/4", APARENTE - FORNECIMENTO E INSTALAÇÃO. (M)</t>
  </si>
  <si>
    <t>00002504</t>
  </si>
  <si>
    <t>ELETRODUTO FLEXIVEL, EM FITA DE ACO GALVANIZADO, REVESTIDO COM PVC PRETO, DIAMETRO EXTERNO DE 25 MM, DN = 3/4", TIPO SEALTUBO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</si>
  <si>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</si>
  <si>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</si>
  <si>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FNDE 313 ELETROCALHA LISA OU PERFURADA EM AÇO GALVANIZADO, LARGURA  150MM E ALTURA 100MM, INCLUSIVE EMENDA E FIXAÇÃO - FORNECIMENTO E INSTALAÇÃO. (M)</t>
  </si>
  <si>
    <t>P.04.000.062056</t>
  </si>
  <si>
    <t>Eletrocalha lisa galvanizada a fogo, 150x100mm</t>
  </si>
  <si>
    <t>P.04.000.062172</t>
  </si>
  <si>
    <t>Tampa encaixe para eletrocalha galvanizada a fogo, L= 150mm</t>
  </si>
  <si>
    <t>96562</t>
  </si>
  <si>
    <t>SUPORTE PARA ELETROCALHA LISA OU PERFURADA EM AÇO GALVANIZADO, LARGURA 400 MM, EM PERFILADO COM COMPRIMENTO DE 45 CM FIXADO EM LAJE, POR METRO DE ELETROCALHA FIXADA. AF_09/2023</t>
  </si>
  <si>
    <t>FNDE 309 ESPELHO / PLACA CEGA 4" X 2", PARA INSTALACAO DE TOMADAS E INTERRUPTORES (UN)</t>
  </si>
  <si>
    <t>00038091</t>
  </si>
  <si>
    <t>ESPELHO / PLACA CEGA 4" X 2", PARA INSTALACAO DE TOMADAS E INTERRUPTORES</t>
  </si>
  <si>
    <t>91946</t>
  </si>
  <si>
    <t>SUPORTE PARAFUSADO COM PLACA DE ENCAIXE 4" X 2" MÉDIO (1,30 M DO PISO) PARA PONTO ELÉTRICO - FORNECIMENTO E INSTALAÇÃO. AF_03/2023</t>
  </si>
  <si>
    <t>FNDE 379 LUMINÁRIA DE EMBUTIR COMPLETA EM FORRO DE GESSO OU MODULADO COM PERFIL "T", PARA 2 LAMPADAS T8 16/18W. (UN)</t>
  </si>
  <si>
    <t>00039510</t>
  </si>
  <si>
    <t>LUMINARIA DE EMBUTIR EM CHAPA DE ACO PARA 2 LAMPADAS FLUORESCENTES DE 14 W COM REFLETOR E ALETAS EM ALUMINIO, COMPLETA (INCLUI REATOR E LAMPADAS)</t>
  </si>
  <si>
    <t>FNDE 380 LUMINÁRIA DE EMBUTIR COMPLETA EM FORRO DE GESSO OU MODULADO COM PERFIL "T", PARA 2 LAMPADAS T8 32/36W. (UN)</t>
  </si>
  <si>
    <t>FNDE 381 REFLETOR EM ALUMÍNIO, DE SUPORTE E ALÇA, COM 1 LÂMPADA VAPOR DE MERCÚRIO DE 70 W, COM REATOR ALTO FATOR DE POTÊNCIA - FORNECIMENTO E INSTALAÇÃO. (UN)</t>
  </si>
  <si>
    <t>00012214</t>
  </si>
  <si>
    <t>LAMPADA VAPOR MERCURIO 125 W (BASE E27)</t>
  </si>
  <si>
    <t>00039374</t>
  </si>
  <si>
    <t>REATOR INTERNO/INTEGRADO PARA LAMPADA VAPOR METALICO 400 W, ALTO FATOR DE POTENCIA</t>
  </si>
  <si>
    <t>00013390</t>
  </si>
  <si>
    <t>REFLETOR REDONDO EM ALUMINIO ANODIZADO PARA LAMPADA VAPOR DE MERCURIO/SODIO, CORPO EM ALUMINIO COM PINTURA EPOXI, PARA LAMPADA E-27 DE 300 W, COM SUPORTE REDONDO E ALCA REGULAVEL PARA FIXACAO.</t>
  </si>
  <si>
    <t>FNDE 76 SWITCH TIPO 24 PORTAS (UN)</t>
  </si>
  <si>
    <t>P.17.000.031490</t>
  </si>
  <si>
    <t>Switch Gigabit 24 portas 10/100/1000 Base TX Layer 2 mínimo com porta de saída em fibra</t>
  </si>
  <si>
    <t>FNDE 385 PATCH CORD, CATEGORIA 6 UTP, 4 PARES. (UN)</t>
  </si>
  <si>
    <t>00039607</t>
  </si>
  <si>
    <t>PATCH CORD (CABO DE REDE), CATEGORIA 6 (CAT 6) UTP, 23 AWG, 4 PARES, EXTENSAO DE 2,50 M</t>
  </si>
  <si>
    <t>FNDE 123 GUIA DE CABOS FECHADO 1U (un)</t>
  </si>
  <si>
    <t>P.17.000.030518</t>
  </si>
  <si>
    <t>Guia organizadora de cabos para rack, 19´ 1 U</t>
  </si>
  <si>
    <t>FNDE 122 BANDEJA MÓVEL, PADRÃO 19" (UN)</t>
  </si>
  <si>
    <t>P.17.000.030581</t>
  </si>
  <si>
    <t>Bandeja deslizante para Rack de 19" padrão, com profundidade de 770 mm</t>
  </si>
  <si>
    <t>FNDE 125 GUIA VERTICAL 200 MM PARA CABOS (UN)</t>
  </si>
  <si>
    <t>00004374</t>
  </si>
  <si>
    <t>BUCHA DE NYLON SEM ABA S10</t>
  </si>
  <si>
    <t>FNDE 375 TOMADA PARA ANTENA DE TV, CABO COAXIAL DE 9 MM FORNECIMENTO E INSTALAÇÃO (UN)</t>
  </si>
  <si>
    <t>00038084</t>
  </si>
  <si>
    <t>TOMADA PARA ANTENA DE TV, CABO COAXIAL DE 9 MM, CONJUNTO MONTADO PARA EMBUTIR 4" X 2" (PLACA + SUPORTE + MODULO)</t>
  </si>
  <si>
    <t>FNDE 70 TERMINAL A COMPRESSÃO (UN)</t>
  </si>
  <si>
    <t>00001578</t>
  </si>
  <si>
    <t>TERMINAL A COMPRESSAO EM COBRE ESTANHADO PARA CABO 50 MM2, 1 FURO E 1 COMPRESSAO, PARA PARAFUSO DE FIXACAO M8</t>
  </si>
  <si>
    <t>FNDE 312 ELETROCALHA LISA OU PERFURADA EM AÇO GALVANIZADO, LARGURA  100MM E ALTURA 50MM, INCLUSIVE EMENDA E FIXAÇÃO - FORNECIMENTO E INSTALAÇÃO. (M)</t>
  </si>
  <si>
    <t>P.04.000.062039</t>
  </si>
  <si>
    <t>Eletrocalha lisa galvanizada a fogo, 100x50mm</t>
  </si>
  <si>
    <t>P.04.000.062171</t>
  </si>
  <si>
    <t>Tampa encaixe para eletrocalha galvanizada a fogo, L= 100mm</t>
  </si>
  <si>
    <t>FNDE 346 CABECOTE PARA ENTRADA DE LINHA DE ALIMENTACAO PARA ELETRODUTO (UND)</t>
  </si>
  <si>
    <t>00001049</t>
  </si>
  <si>
    <t>CABECOTE PARA ENTRADA DE LINHA DE ALIMENTACAO PARA ELETRODUTO, EM LIGA DE ALUMINIO COM ACABAMENTO ANTI CORROSIVO, COM FIXACAO POR ENCAIXE LISO DE 360 GRAUS, DE 1 1/2"</t>
  </si>
  <si>
    <t>FNDE 90 ELETRODUTO RIGIDO, EM ACO ZINCADO OU GALVANIZADO, TIPO PESADO, DN=1", APARENTE - FORNECIMENTO E INSTALAÇÃO. (M)</t>
  </si>
  <si>
    <t>00002501</t>
  </si>
  <si>
    <t>ELETRODUTO FLEXIVEL, EM FITA DE ACO GALVANIZADO, REVESTIDO COM PVC PRETO, DIAMETRO EXTERNO DE 32 MM, DN = 1", TIPO SEALTUBO</t>
  </si>
  <si>
    <t>FNDE 44 DUTO DE ALONGAMENTO PARA EXAUSTOR (M)</t>
  </si>
  <si>
    <t>P.04.000.042174</t>
  </si>
  <si>
    <t>Eletroduto com costura galvanizado eletroliticamente, DN = 4´ - NBR13057</t>
  </si>
  <si>
    <t>00002437</t>
  </si>
  <si>
    <t>MONTADOR DE MAQUINAS (HORISTA)</t>
  </si>
  <si>
    <t>FNDE 45 COIFA EM AÇO INOX 100CM X 150CM (un)</t>
  </si>
  <si>
    <t>N.06.000.050298</t>
  </si>
  <si>
    <t>Coifa em aço inoxidável com filtro e exaustor axial - área de 3,01 até 7,50 m²</t>
  </si>
  <si>
    <t>FNDE 68 CONJUNTO DE ESTAIAMENTO PARA MASTRO DE SPDA (UN)</t>
  </si>
  <si>
    <t>P.19.000.049569</t>
  </si>
  <si>
    <t>Alca pré-formada estai para cabo de aço 3/8´</t>
  </si>
  <si>
    <t>E.03.000.049540</t>
  </si>
  <si>
    <t>Arruela quadrada 100 x 100 x 5 mm com furo de 18 mm</t>
  </si>
  <si>
    <t>E.03.000.049539</t>
  </si>
  <si>
    <t>Arruela quadrada de 50 mm com furo de 18 mm</t>
  </si>
  <si>
    <t>P.19.000.049567</t>
  </si>
  <si>
    <t>Chapa para estai 8 x 76 x 60 x 70 mm 45°</t>
  </si>
  <si>
    <t>P.19.000.040501</t>
  </si>
  <si>
    <t>Isolador tipo castanha de 85x90mm</t>
  </si>
  <si>
    <t>E.03.000.049552</t>
  </si>
  <si>
    <t>Parafuso cabeça quadrada M16 x 300 mm</t>
  </si>
  <si>
    <t>P.21.000.049570</t>
  </si>
  <si>
    <t>Pedra de concreto para estaiamento, ref. ND.01.46.01/1 Elektro ou equivalente</t>
  </si>
  <si>
    <t>P.19.000.049568</t>
  </si>
  <si>
    <t>Sapatilha para cabo de aço de 3/8´</t>
  </si>
  <si>
    <t>FNDE 69 CAIXA DE EQUALIZAÇÃO DE ATERRAMENTO ELÉTRICO (UN)</t>
  </si>
  <si>
    <t>P.19.000.044305</t>
  </si>
  <si>
    <t>Caixa de equalização com barra cobre 6mm, embutir, chapa de aço com pintura esmaltada, de 200x200mm e tampa, uso interno, ref. Tel-901 Termotécnica ou equivalente</t>
  </si>
  <si>
    <t>FNDE 71 SOLDA EXOTÉRMICA PARA SPDA - FORNECIMENTO E INSTALAÇÃO. (UN)</t>
  </si>
  <si>
    <t>P.19.000.048073</t>
  </si>
  <si>
    <t>Kit solda com cartucho para solda exotérmica nº 150 a 250</t>
  </si>
  <si>
    <t>FNDE 39 CONJUNTO DE MASTRO P/ TRÊS BANDEIRAS E PEDESTAL (UN)</t>
  </si>
  <si>
    <t>00000032</t>
  </si>
  <si>
    <t>ACO CA-50, 6,3 MM, VERGALHAO</t>
  </si>
  <si>
    <t>00001106</t>
  </si>
  <si>
    <t>CAL HIDRATADA CH-I PARA ARGAMASSAS</t>
  </si>
  <si>
    <t>00001347</t>
  </si>
  <si>
    <t>CHAPA/PAINEL DE MADEIRA COMPENSADA PLASTIFICADA (MADEIRITE PLASTIFICADO) PARA FORMA DE CONCRETO, DE 2200 x 1100 MM, E = 12 MM</t>
  </si>
  <si>
    <t>00003731</t>
  </si>
  <si>
    <t>LADRILHO HIDRAULICO, *20 X 20* CM, E= 2 CM, PADRAO DADOS, COR NATURAL</t>
  </si>
  <si>
    <t>00003768</t>
  </si>
  <si>
    <t>LIXA EM FOLHA PARA FERRO, NUMERO 150</t>
  </si>
  <si>
    <t>B.05.000.020522</t>
  </si>
  <si>
    <t>Pedrisco</t>
  </si>
  <si>
    <t>00040304</t>
  </si>
  <si>
    <t>PREGO DE ACO POLIDO COM CABECA DUPLA 17 X 27 (2 1/2 X 11)</t>
  </si>
  <si>
    <t>00004415</t>
  </si>
  <si>
    <t>SARRAFO NAO APARELHADO *2,5 X 5* CM, EM MACARANDUBA/MASSARANDUBA, ANGELIM, PEROBA-ROSA OU EQUIVALENTE DA REGIAO - BRUTA</t>
  </si>
  <si>
    <t>H.13.000.069565</t>
  </si>
  <si>
    <t>Solda eletrolítica tipo Smaw-AWS 6013 eletrodos esp. 2,5/3,25/4,0mm; ref. ESAB, LINCOLN, WELD ou equivalente</t>
  </si>
  <si>
    <t>00043648</t>
  </si>
  <si>
    <t>TINTA ESMALTE SINTETICO STANDARD FOSCO</t>
  </si>
  <si>
    <t>00021014</t>
  </si>
  <si>
    <t>TUBO ACO GALVANIZADO COM COSTURA, CLASSE LEVE, DN 65 MM ( 2 1/2"),  E = 3,35 MM, * 6,23* KG/M (NBR 5580)</t>
  </si>
  <si>
    <t>00021015</t>
  </si>
  <si>
    <t>TUBO ACO GALVANIZADO COM COSTURA, CLASSE LEVE, DN 80 MM ( 3"),  E = 3,35 MM, *7,32* KG/M (NBR 5580)</t>
  </si>
  <si>
    <t>88238</t>
  </si>
  <si>
    <t>AJUDANTE DE ARMADOR COM ENCARGOS COMPLEMENTARES</t>
  </si>
  <si>
    <t>100301</t>
  </si>
  <si>
    <t>AJUDANTE DE PINTOR COM ENCARGOS COMPLEMENTARES</t>
  </si>
  <si>
    <t>88245</t>
  </si>
  <si>
    <t>ARMADOR COM ENCARGOS COMPLEMENTARES</t>
  </si>
  <si>
    <t>102867</t>
  </si>
  <si>
    <t>MÁQUINA SOLDA ARCO COM PISTOLA DE SOLDAGEM PARA STUD BOLT DE 5 MM A 22 MM - MATERIAIS NA OPERAÇÃO. AF_05/2023</t>
  </si>
  <si>
    <t>FNDE 40 BANCADA DE GRANITO CINZA ANDORINHA, INCLUSIVE PASSA PRATOS, ESPESSURA 2 CM - FORNECIMENTO E INSTALAÇÃO (M2)</t>
  </si>
  <si>
    <t>00011795</t>
  </si>
  <si>
    <t>GRANITO PARA BANCADA, POLIDO, TIPO ANDORINHA/ QUARTZ/ CASTELO/ CORUMBA OU OUTROS EQUIVALENTES DA REGIAO, E=  *2,5* CM</t>
  </si>
  <si>
    <t>FNDE 47 PRATELEIRA DE GRANITO CINZA ANDORINHA, ESPESSURA 2 CM - FORNECIMENTO E INSTALAÇÃO (M2)</t>
  </si>
  <si>
    <t>FNDE 48 ESCANINHOS EM MDF, REVESTIDOS EM LAMINADO MELAMÍNICO (M2)</t>
  </si>
  <si>
    <t>00001340</t>
  </si>
  <si>
    <t>CHAPA DE LAMINADO MELAMINICO, LISO FOSCO, DE 1,25 X 3,08 METROS, ESPESSURA = 0,8 MILIMETROS</t>
  </si>
  <si>
    <t>00034660</t>
  </si>
  <si>
    <t>CHAPA DE MDF BRANCO LISO 1 FACE, E = 18 MM, DE *2,75 X 1,85* M</t>
  </si>
  <si>
    <t>00001339</t>
  </si>
  <si>
    <t>COLA A BASE DE RESINA SINTETICA PARA CHAPA DE LAMINADO MELAMINICO E OUTROS</t>
  </si>
  <si>
    <t>FNDE 49 BARRA DE APOIO EM INOX, DIAMETRO MINIMO 3 CM, EM AÇO INOX (M)</t>
  </si>
  <si>
    <t>00036205</t>
  </si>
  <si>
    <t>BARRA DE APOIO RETA, EM ACO INOX POLIDO, COMPRIMENTO 70CM, DIAMETRO MINIMO 3 CM</t>
  </si>
  <si>
    <t>FNDE 51 BANCO DE CONCRETO SEM ENCOSTO, DIM. 2,50 X 0,60 M (M2)</t>
  </si>
  <si>
    <t>87893</t>
  </si>
  <si>
    <t>CHAPISCO APLICADO EM ALVENARIA (SEM PRESENÇA DE VÃOS) E ESTRUTURAS DE CONCRETO DE FACHADA, COM COLHER DE PEDREIRO.  ARGAMASSA TRAÇO 1:3 COM PREPARO MANUAL. AF_10/2022</t>
  </si>
  <si>
    <t>94971</t>
  </si>
  <si>
    <t>CONCRETO FCK = 25MPA, TRAÇO 1:2,3:2,7 (EM MASSA SECA DE CIMENTO/ AREIA MÉDIA/ BRITA 1) - PREPARO MECÂNICO COM BETONEIRA 600 L. AF_05/2021</t>
  </si>
  <si>
    <t>92801</t>
  </si>
  <si>
    <t>CORTE E DOBRA DE AÇO CA-50, DIÂMETRO DE 6,3 MM. AF_06/2022</t>
  </si>
  <si>
    <t>87792</t>
  </si>
  <si>
    <t>EMBOÇO OU MASSA ÚNICA EM ARGAMASSA TRAÇO 1:2:8, PREPARO MECÂNICO COM BETONEIRA 400 L, APLICADA MANUALMENTE EM PANOS CEGOS DE FACHADA (SEM PRESENÇA DE VÃOS), ESPESSURA DE 25 MM. AF_08/2022</t>
  </si>
  <si>
    <t>96542</t>
  </si>
  <si>
    <t>FABRICAÇÃO, MONTAGEM E DESMONTAGEM DE FÔRMA PARA VIGA BALDRAME, EM CHAPA DE MADEIRA COMPENSADA RESINADA, E=17 MM, 4 UTILIZAÇÕES. AF_01/2024</t>
  </si>
  <si>
    <t>FNDE 38 FITA 3M COLANTE ANTIDERRAPANTE PARA PISO (M)</t>
  </si>
  <si>
    <t>FNDEI02</t>
  </si>
  <si>
    <t>FITA 3M COLANTE ANTIDERRAPANTE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</si>
</sst>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\R\$\ #,##0.00"/>
  </numFmts>
  <fonts count="8">
    <font>
      <sz val="11"/>
      <color theme="1"/>
      <name val="Aptos Narrow"/>
      <family val="2"/>
      <scheme val="minor"/>
    </font>
    <font>
      <sz val="9"/>
      <color rgb="FF000000"/>
      <name val="SansSerif"/>
      <family val="2"/>
    </font>
    <font>
      <b/>
      <sz val="7"/>
      <color rgb="FF000000"/>
      <name val="Arial"/>
      <family val="2"/>
    </font>
    <font>
      <b/>
      <sz val="5"/>
      <color rgb="FF000000"/>
      <name val="SansSerif"/>
      <family val="2"/>
    </font>
    <font>
      <b/>
      <sz val="5"/>
      <color rgb="FF000000"/>
      <name val="Arial"/>
      <family val="2"/>
    </font>
    <font>
      <sz val="6"/>
      <color rgb="FF000000"/>
      <name val="SansSerif"/>
      <family val="2"/>
    </font>
    <font>
      <b/>
      <sz val="6"/>
      <color rgb="FF000000"/>
      <name val="Arial"/>
      <family val="2"/>
    </font>
    <font>
      <sz val="6"/>
      <color theme="1"/>
      <name val="SansSerif"/>
      <family val="2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4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justify" vertical="top" wrapText="1"/>
    </xf>
    <xf numFmtId="164" fontId="5" fillId="10" borderId="2" xfId="0" applyNumberFormat="1" applyFont="1" applyFill="1" applyBorder="1" applyAlignment="1">
      <alignment horizontal="right" vertical="top" wrapText="1"/>
    </xf>
    <xf numFmtId="165" fontId="5" fillId="11" borderId="2" xfId="0" applyNumberFormat="1" applyFont="1" applyFill="1" applyBorder="1" applyAlignment="1">
      <alignment horizontal="right" vertical="top" wrapText="1"/>
    </xf>
    <xf numFmtId="165" fontId="3" fillId="13" borderId="2" xfId="0" applyNumberFormat="1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164" fontId="5" fillId="0" borderId="2" xfId="0" applyNumberFormat="1" applyFont="1" applyBorder="1" applyAlignment="1">
      <alignment horizontal="right" vertical="top" wrapText="1"/>
    </xf>
    <xf numFmtId="165" fontId="5" fillId="0" borderId="2" xfId="0" applyNumberFormat="1" applyFont="1" applyBorder="1" applyAlignment="1">
      <alignment horizontal="right" vertical="top" wrapText="1"/>
    </xf>
    <xf numFmtId="0" fontId="5" fillId="14" borderId="2" xfId="0" applyFont="1" applyFill="1" applyBorder="1" applyAlignment="1">
      <alignment horizontal="center" vertical="top" wrapText="1"/>
    </xf>
    <xf numFmtId="0" fontId="5" fillId="14" borderId="2" xfId="0" applyFont="1" applyFill="1" applyBorder="1" applyAlignment="1">
      <alignment horizontal="justify" vertical="top" wrapText="1"/>
    </xf>
    <xf numFmtId="164" fontId="5" fillId="14" borderId="2" xfId="0" applyNumberFormat="1" applyFont="1" applyFill="1" applyBorder="1" applyAlignment="1">
      <alignment horizontal="right" vertical="top" wrapText="1"/>
    </xf>
    <xf numFmtId="165" fontId="5" fillId="14" borderId="2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165" fontId="6" fillId="15" borderId="2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7" fillId="8" borderId="2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justify" vertical="top" wrapText="1"/>
    </xf>
    <xf numFmtId="164" fontId="7" fillId="10" borderId="2" xfId="0" applyNumberFormat="1" applyFont="1" applyFill="1" applyBorder="1" applyAlignment="1">
      <alignment horizontal="right" vertical="top" wrapText="1"/>
    </xf>
    <xf numFmtId="165" fontId="7" fillId="11" borderId="2" xfId="0" applyNumberFormat="1" applyFont="1" applyFill="1" applyBorder="1" applyAlignment="1">
      <alignment horizontal="right" vertical="top" wrapText="1"/>
    </xf>
    <xf numFmtId="0" fontId="3" fillId="6" borderId="2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horizontal="right" vertical="top" wrapText="1"/>
    </xf>
    <xf numFmtId="0" fontId="6" fillId="15" borderId="2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0</xdr:row>
      <xdr:rowOff>912334</xdr:rowOff>
    </xdr:to>
    <xdr:pic>
      <xdr:nvPicPr>
        <xdr:cNvPr id="671249127" name="Picture">
          <a:extLst>
            <a:ext uri="{FF2B5EF4-FFF2-40B4-BE49-F238E27FC236}">
              <a16:creationId xmlns:a16="http://schemas.microsoft.com/office/drawing/2014/main" id="{00000000-0008-0000-0000-0000E77202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578"/>
  <sheetViews>
    <sheetView tabSelected="1" view="pageBreakPreview" topLeftCell="A25" zoomScale="178" zoomScaleNormal="100" zoomScaleSheetLayoutView="178" workbookViewId="0">
      <selection activeCell="E897" sqref="E897:G897"/>
    </sheetView>
  </sheetViews>
  <sheetFormatPr defaultRowHeight="15"/>
  <cols>
    <col min="1" max="1" width="8.28515625" customWidth="1"/>
    <col min="2" max="2" width="39.140625" customWidth="1"/>
    <col min="3" max="3" width="10" customWidth="1"/>
    <col min="4" max="4" width="5" customWidth="1"/>
    <col min="5" max="7" width="10" customWidth="1"/>
    <col min="8" max="8" width="10.85546875" bestFit="1" customWidth="1"/>
    <col min="9" max="9" width="11.42578125" customWidth="1"/>
  </cols>
  <sheetData>
    <row r="1" spans="1:7" ht="72" customHeight="1">
      <c r="A1" s="26"/>
      <c r="B1" s="26"/>
      <c r="C1" s="26"/>
      <c r="D1" s="26"/>
      <c r="E1" s="26"/>
      <c r="F1" s="26"/>
      <c r="G1" s="26"/>
    </row>
    <row r="2" spans="1:7" ht="9.9499999999999993" customHeight="1">
      <c r="A2" s="1"/>
      <c r="B2" s="1"/>
      <c r="C2" s="27"/>
      <c r="D2" s="27"/>
      <c r="E2" s="1"/>
      <c r="F2" s="1"/>
      <c r="G2" s="1"/>
    </row>
    <row r="3" spans="1:7" ht="20.100000000000001" customHeight="1">
      <c r="A3" s="28" t="s">
        <v>0</v>
      </c>
      <c r="B3" s="28"/>
      <c r="C3" s="28"/>
      <c r="D3" s="28"/>
      <c r="E3" s="28"/>
      <c r="F3" s="28"/>
      <c r="G3" s="28"/>
    </row>
    <row r="4" spans="1:7" ht="15" customHeight="1">
      <c r="A4" s="23" t="s">
        <v>1</v>
      </c>
      <c r="B4" s="23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21" customHeight="1">
      <c r="A5" s="3" t="s">
        <v>7</v>
      </c>
      <c r="B5" s="4" t="s">
        <v>8</v>
      </c>
      <c r="C5" s="3" t="s">
        <v>9</v>
      </c>
      <c r="D5" s="3" t="s">
        <v>10</v>
      </c>
      <c r="E5" s="5">
        <v>0.02</v>
      </c>
      <c r="F5" s="6">
        <v>90</v>
      </c>
      <c r="G5" s="6">
        <f>E5*F5</f>
        <v>1.8</v>
      </c>
    </row>
    <row r="6" spans="1:7" ht="29.1" customHeight="1">
      <c r="A6" s="3" t="s">
        <v>11</v>
      </c>
      <c r="B6" s="4" t="s">
        <v>12</v>
      </c>
      <c r="C6" s="3" t="s">
        <v>9</v>
      </c>
      <c r="D6" s="3" t="s">
        <v>13</v>
      </c>
      <c r="E6" s="5">
        <v>1</v>
      </c>
      <c r="F6" s="6">
        <v>202.5</v>
      </c>
      <c r="G6" s="6">
        <f t="shared" ref="G6:G12" si="0">E6*F6</f>
        <v>202.5</v>
      </c>
    </row>
    <row r="7" spans="1:7" ht="29.1" customHeight="1">
      <c r="A7" s="3" t="s">
        <v>14</v>
      </c>
      <c r="B7" s="4" t="s">
        <v>15</v>
      </c>
      <c r="C7" s="3" t="s">
        <v>9</v>
      </c>
      <c r="D7" s="3" t="s">
        <v>13</v>
      </c>
      <c r="E7" s="5">
        <v>1</v>
      </c>
      <c r="F7" s="6">
        <v>699.8</v>
      </c>
      <c r="G7" s="6">
        <f t="shared" si="0"/>
        <v>699.8</v>
      </c>
    </row>
    <row r="8" spans="1:7" ht="21" customHeight="1">
      <c r="A8" s="3" t="s">
        <v>16</v>
      </c>
      <c r="B8" s="4" t="s">
        <v>17</v>
      </c>
      <c r="C8" s="3" t="s">
        <v>9</v>
      </c>
      <c r="D8" s="3" t="s">
        <v>18</v>
      </c>
      <c r="E8" s="5">
        <v>1</v>
      </c>
      <c r="F8" s="6">
        <v>19.95</v>
      </c>
      <c r="G8" s="6">
        <f t="shared" si="0"/>
        <v>19.95</v>
      </c>
    </row>
    <row r="9" spans="1:7" ht="29.1" customHeight="1">
      <c r="A9" s="3" t="s">
        <v>19</v>
      </c>
      <c r="B9" s="4" t="s">
        <v>20</v>
      </c>
      <c r="C9" s="3" t="s">
        <v>9</v>
      </c>
      <c r="D9" s="3" t="s">
        <v>21</v>
      </c>
      <c r="E9" s="5">
        <v>8</v>
      </c>
      <c r="F9" s="6">
        <v>3.05</v>
      </c>
      <c r="G9" s="6">
        <f t="shared" si="0"/>
        <v>24.4</v>
      </c>
    </row>
    <row r="10" spans="1:7" ht="29.1" customHeight="1">
      <c r="A10" s="3" t="s">
        <v>22</v>
      </c>
      <c r="B10" s="4" t="s">
        <v>23</v>
      </c>
      <c r="C10" s="3" t="s">
        <v>9</v>
      </c>
      <c r="D10" s="3" t="s">
        <v>21</v>
      </c>
      <c r="E10" s="5">
        <v>30</v>
      </c>
      <c r="F10" s="6">
        <v>21.11</v>
      </c>
      <c r="G10" s="6">
        <f t="shared" si="0"/>
        <v>633.29999999999995</v>
      </c>
    </row>
    <row r="11" spans="1:7" ht="21" customHeight="1">
      <c r="A11" s="3" t="s">
        <v>24</v>
      </c>
      <c r="B11" s="4" t="s">
        <v>25</v>
      </c>
      <c r="C11" s="3" t="s">
        <v>9</v>
      </c>
      <c r="D11" s="3" t="s">
        <v>21</v>
      </c>
      <c r="E11" s="5">
        <v>5</v>
      </c>
      <c r="F11" s="6">
        <v>30.77</v>
      </c>
      <c r="G11" s="6">
        <f t="shared" si="0"/>
        <v>153.85</v>
      </c>
    </row>
    <row r="12" spans="1:7" ht="21" customHeight="1">
      <c r="A12" s="3" t="s">
        <v>24</v>
      </c>
      <c r="B12" s="4" t="s">
        <v>25</v>
      </c>
      <c r="C12" s="3" t="s">
        <v>9</v>
      </c>
      <c r="D12" s="3" t="s">
        <v>21</v>
      </c>
      <c r="E12" s="5">
        <v>5</v>
      </c>
      <c r="F12" s="6">
        <v>30.77</v>
      </c>
      <c r="G12" s="6">
        <f t="shared" si="0"/>
        <v>153.85</v>
      </c>
    </row>
    <row r="13" spans="1:7" ht="15" customHeight="1">
      <c r="A13" s="1"/>
      <c r="B13" s="1"/>
      <c r="C13" s="1"/>
      <c r="D13" s="1"/>
      <c r="E13" s="24" t="s">
        <v>26</v>
      </c>
      <c r="F13" s="24"/>
      <c r="G13" s="7">
        <f>G5+G6+G7+G8+G9+G10+G11+G12</f>
        <v>1889.4499999999998</v>
      </c>
    </row>
    <row r="14" spans="1:7" ht="15" customHeight="1">
      <c r="A14" s="23" t="s">
        <v>27</v>
      </c>
      <c r="B14" s="23"/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</row>
    <row r="15" spans="1:7" ht="21" customHeight="1">
      <c r="A15" s="3" t="s">
        <v>28</v>
      </c>
      <c r="B15" s="4" t="s">
        <v>29</v>
      </c>
      <c r="C15" s="3" t="s">
        <v>9</v>
      </c>
      <c r="D15" s="3" t="s">
        <v>30</v>
      </c>
      <c r="E15" s="5">
        <v>4</v>
      </c>
      <c r="F15" s="6">
        <v>21.66</v>
      </c>
      <c r="G15" s="6">
        <f t="shared" ref="G15:G18" si="1">E15*F15</f>
        <v>86.64</v>
      </c>
    </row>
    <row r="16" spans="1:7" ht="21" customHeight="1">
      <c r="A16" s="3" t="s">
        <v>31</v>
      </c>
      <c r="B16" s="4" t="s">
        <v>32</v>
      </c>
      <c r="C16" s="3" t="s">
        <v>9</v>
      </c>
      <c r="D16" s="3" t="s">
        <v>30</v>
      </c>
      <c r="E16" s="5">
        <v>8</v>
      </c>
      <c r="F16" s="6">
        <v>26.5</v>
      </c>
      <c r="G16" s="6">
        <f t="shared" si="1"/>
        <v>212</v>
      </c>
    </row>
    <row r="17" spans="1:9" ht="21" customHeight="1">
      <c r="A17" s="3" t="s">
        <v>33</v>
      </c>
      <c r="B17" s="4" t="s">
        <v>34</v>
      </c>
      <c r="C17" s="3" t="s">
        <v>9</v>
      </c>
      <c r="D17" s="3" t="s">
        <v>30</v>
      </c>
      <c r="E17" s="5">
        <v>8</v>
      </c>
      <c r="F17" s="6">
        <v>27.26</v>
      </c>
      <c r="G17" s="6">
        <f t="shared" si="1"/>
        <v>218.08</v>
      </c>
    </row>
    <row r="18" spans="1:9" ht="21" customHeight="1">
      <c r="A18" s="3" t="s">
        <v>35</v>
      </c>
      <c r="B18" s="4" t="s">
        <v>36</v>
      </c>
      <c r="C18" s="3" t="s">
        <v>9</v>
      </c>
      <c r="D18" s="3" t="s">
        <v>30</v>
      </c>
      <c r="E18" s="5">
        <v>9.4410900000000009</v>
      </c>
      <c r="F18" s="6">
        <v>21.78</v>
      </c>
      <c r="G18" s="6">
        <f t="shared" si="1"/>
        <v>205.62694020000004</v>
      </c>
    </row>
    <row r="19" spans="1:9" ht="18" customHeight="1">
      <c r="A19" s="1"/>
      <c r="B19" s="1"/>
      <c r="C19" s="1"/>
      <c r="D19" s="1"/>
      <c r="E19" s="24" t="s">
        <v>37</v>
      </c>
      <c r="F19" s="24"/>
      <c r="G19" s="7">
        <f>G15+G16+G17+G18</f>
        <v>722.34694020000006</v>
      </c>
    </row>
    <row r="20" spans="1:9" ht="15" customHeight="1">
      <c r="A20" s="23" t="s">
        <v>38</v>
      </c>
      <c r="B20" s="23"/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</row>
    <row r="21" spans="1:9" ht="21" customHeight="1">
      <c r="A21" s="3" t="s">
        <v>39</v>
      </c>
      <c r="B21" s="4" t="s">
        <v>40</v>
      </c>
      <c r="C21" s="3" t="s">
        <v>9</v>
      </c>
      <c r="D21" s="3" t="s">
        <v>21</v>
      </c>
      <c r="E21" s="5">
        <v>17</v>
      </c>
      <c r="F21" s="6">
        <v>17.71</v>
      </c>
      <c r="G21" s="6">
        <f>F21*E21</f>
        <v>301.07</v>
      </c>
    </row>
    <row r="22" spans="1:9" ht="15" customHeight="1">
      <c r="A22" s="1"/>
      <c r="B22" s="1"/>
      <c r="C22" s="1"/>
      <c r="D22" s="1"/>
      <c r="E22" s="24" t="s">
        <v>41</v>
      </c>
      <c r="F22" s="24"/>
      <c r="G22" s="7">
        <f>G21</f>
        <v>301.07</v>
      </c>
    </row>
    <row r="23" spans="1:9" ht="15" customHeight="1">
      <c r="A23" s="1"/>
      <c r="B23" s="1"/>
      <c r="C23" s="1"/>
      <c r="D23" s="1"/>
      <c r="E23" s="25" t="s">
        <v>42</v>
      </c>
      <c r="F23" s="25"/>
      <c r="G23" s="17">
        <f>G22+G19+G13</f>
        <v>2912.8669401999996</v>
      </c>
      <c r="I23" s="16"/>
    </row>
    <row r="24" spans="1:9" ht="9.9499999999999993" customHeight="1">
      <c r="A24" s="1"/>
      <c r="B24" s="1"/>
      <c r="C24" s="27"/>
      <c r="D24" s="27"/>
      <c r="E24" s="1"/>
      <c r="F24" s="1"/>
      <c r="G24" s="1"/>
    </row>
    <row r="25" spans="1:9" ht="20.100000000000001" customHeight="1">
      <c r="A25" s="28" t="s">
        <v>43</v>
      </c>
      <c r="B25" s="28"/>
      <c r="C25" s="28"/>
      <c r="D25" s="28"/>
      <c r="E25" s="28"/>
      <c r="F25" s="28"/>
      <c r="G25" s="28"/>
    </row>
    <row r="26" spans="1:9" ht="15" customHeight="1">
      <c r="A26" s="23" t="s">
        <v>44</v>
      </c>
      <c r="B26" s="23"/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</row>
    <row r="27" spans="1:9" ht="29.1" customHeight="1">
      <c r="A27" s="3" t="s">
        <v>45</v>
      </c>
      <c r="B27" s="4" t="s">
        <v>46</v>
      </c>
      <c r="C27" s="3" t="s">
        <v>9</v>
      </c>
      <c r="D27" s="3" t="s">
        <v>47</v>
      </c>
      <c r="E27" s="5">
        <v>1</v>
      </c>
      <c r="F27" s="6">
        <v>820</v>
      </c>
      <c r="G27" s="6">
        <v>820</v>
      </c>
    </row>
    <row r="28" spans="1:9" ht="15" customHeight="1">
      <c r="A28" s="1"/>
      <c r="B28" s="1"/>
      <c r="C28" s="1"/>
      <c r="D28" s="1"/>
      <c r="E28" s="24" t="s">
        <v>48</v>
      </c>
      <c r="F28" s="24"/>
      <c r="G28" s="7">
        <v>820</v>
      </c>
    </row>
    <row r="29" spans="1:9" ht="15" customHeight="1">
      <c r="A29" s="1"/>
      <c r="B29" s="1"/>
      <c r="C29" s="1"/>
      <c r="D29" s="1"/>
      <c r="E29" s="25" t="s">
        <v>42</v>
      </c>
      <c r="F29" s="25"/>
      <c r="G29" s="17">
        <v>820</v>
      </c>
    </row>
    <row r="30" spans="1:9" ht="9.9499999999999993" customHeight="1">
      <c r="A30" s="1"/>
      <c r="B30" s="1"/>
      <c r="C30" s="27"/>
      <c r="D30" s="27"/>
      <c r="E30" s="1"/>
      <c r="F30" s="1"/>
      <c r="G30" s="1"/>
    </row>
    <row r="31" spans="1:9" ht="20.100000000000001" customHeight="1">
      <c r="A31" s="28" t="s">
        <v>49</v>
      </c>
      <c r="B31" s="28"/>
      <c r="C31" s="28"/>
      <c r="D31" s="28"/>
      <c r="E31" s="28"/>
      <c r="F31" s="28"/>
      <c r="G31" s="28"/>
    </row>
    <row r="32" spans="1:9" ht="15" customHeight="1">
      <c r="A32" s="23" t="s">
        <v>44</v>
      </c>
      <c r="B32" s="23"/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</row>
    <row r="33" spans="1:7" ht="29.1" customHeight="1">
      <c r="A33" s="3" t="s">
        <v>50</v>
      </c>
      <c r="B33" s="4" t="s">
        <v>51</v>
      </c>
      <c r="C33" s="3" t="s">
        <v>9</v>
      </c>
      <c r="D33" s="3" t="s">
        <v>47</v>
      </c>
      <c r="E33" s="5">
        <v>1</v>
      </c>
      <c r="F33" s="6">
        <v>640.62</v>
      </c>
      <c r="G33" s="6">
        <v>640.62</v>
      </c>
    </row>
    <row r="34" spans="1:7" ht="15" customHeight="1">
      <c r="A34" s="1"/>
      <c r="B34" s="1"/>
      <c r="C34" s="1"/>
      <c r="D34" s="1"/>
      <c r="E34" s="24" t="s">
        <v>48</v>
      </c>
      <c r="F34" s="24"/>
      <c r="G34" s="7">
        <v>640.62</v>
      </c>
    </row>
    <row r="35" spans="1:7" ht="15" customHeight="1">
      <c r="A35" s="1"/>
      <c r="B35" s="1"/>
      <c r="C35" s="1"/>
      <c r="D35" s="1"/>
      <c r="E35" s="25" t="s">
        <v>42</v>
      </c>
      <c r="F35" s="25"/>
      <c r="G35" s="17">
        <v>640.62</v>
      </c>
    </row>
    <row r="36" spans="1:7" ht="9.9499999999999993" customHeight="1">
      <c r="A36" s="1"/>
      <c r="B36" s="1"/>
      <c r="C36" s="27"/>
      <c r="D36" s="27"/>
      <c r="E36" s="1"/>
      <c r="F36" s="1"/>
      <c r="G36" s="1"/>
    </row>
    <row r="37" spans="1:7" ht="20.100000000000001" customHeight="1">
      <c r="A37" s="28" t="s">
        <v>52</v>
      </c>
      <c r="B37" s="28"/>
      <c r="C37" s="28"/>
      <c r="D37" s="28"/>
      <c r="E37" s="28"/>
      <c r="F37" s="28"/>
      <c r="G37" s="28"/>
    </row>
    <row r="38" spans="1:7" ht="15" customHeight="1">
      <c r="A38" s="23" t="s">
        <v>44</v>
      </c>
      <c r="B38" s="23"/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</row>
    <row r="39" spans="1:7" ht="29.1" customHeight="1">
      <c r="A39" s="3" t="s">
        <v>53</v>
      </c>
      <c r="B39" s="4" t="s">
        <v>54</v>
      </c>
      <c r="C39" s="3" t="s">
        <v>9</v>
      </c>
      <c r="D39" s="3" t="s">
        <v>47</v>
      </c>
      <c r="E39" s="5">
        <v>1</v>
      </c>
      <c r="F39" s="6">
        <v>1025</v>
      </c>
      <c r="G39" s="6">
        <v>1025</v>
      </c>
    </row>
    <row r="40" spans="1:7" ht="15" customHeight="1">
      <c r="A40" s="1"/>
      <c r="B40" s="1"/>
      <c r="C40" s="1"/>
      <c r="D40" s="1"/>
      <c r="E40" s="24" t="s">
        <v>48</v>
      </c>
      <c r="F40" s="24"/>
      <c r="G40" s="7">
        <v>1025</v>
      </c>
    </row>
    <row r="41" spans="1:7" ht="15" customHeight="1">
      <c r="A41" s="1"/>
      <c r="B41" s="1"/>
      <c r="C41" s="1"/>
      <c r="D41" s="1"/>
      <c r="E41" s="25" t="s">
        <v>42</v>
      </c>
      <c r="F41" s="25"/>
      <c r="G41" s="17">
        <v>1025</v>
      </c>
    </row>
    <row r="42" spans="1:7" ht="9.9499999999999993" customHeight="1">
      <c r="A42" s="1"/>
      <c r="B42" s="1"/>
      <c r="C42" s="27"/>
      <c r="D42" s="27"/>
      <c r="E42" s="1"/>
      <c r="F42" s="1"/>
      <c r="G42" s="1"/>
    </row>
    <row r="43" spans="1:7" ht="20.100000000000001" customHeight="1">
      <c r="A43" s="28" t="s">
        <v>55</v>
      </c>
      <c r="B43" s="28"/>
      <c r="C43" s="28"/>
      <c r="D43" s="28"/>
      <c r="E43" s="28"/>
      <c r="F43" s="28"/>
      <c r="G43" s="28"/>
    </row>
    <row r="44" spans="1:7" ht="15" customHeight="1">
      <c r="A44" s="23" t="s">
        <v>27</v>
      </c>
      <c r="B44" s="23"/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</row>
    <row r="45" spans="1:7" ht="15" customHeight="1">
      <c r="A45" s="3" t="s">
        <v>56</v>
      </c>
      <c r="B45" s="4" t="s">
        <v>57</v>
      </c>
      <c r="C45" s="3" t="s">
        <v>9</v>
      </c>
      <c r="D45" s="3" t="s">
        <v>47</v>
      </c>
      <c r="E45" s="5">
        <v>8</v>
      </c>
      <c r="F45" s="6">
        <v>4057.06</v>
      </c>
      <c r="G45" s="6">
        <f>E45*F45</f>
        <v>32456.48</v>
      </c>
    </row>
    <row r="46" spans="1:7" ht="21" customHeight="1">
      <c r="A46" s="3" t="s">
        <v>58</v>
      </c>
      <c r="B46" s="4" t="s">
        <v>59</v>
      </c>
      <c r="C46" s="3" t="s">
        <v>9</v>
      </c>
      <c r="D46" s="3" t="s">
        <v>47</v>
      </c>
      <c r="E46" s="5">
        <v>8</v>
      </c>
      <c r="F46" s="6">
        <v>4203.3100000000004</v>
      </c>
      <c r="G46" s="6">
        <f t="shared" ref="G46:G49" si="2">E46*F46</f>
        <v>33626.480000000003</v>
      </c>
    </row>
    <row r="47" spans="1:7" ht="21" customHeight="1">
      <c r="A47" s="3" t="s">
        <v>60</v>
      </c>
      <c r="B47" s="4" t="s">
        <v>61</v>
      </c>
      <c r="C47" s="3" t="s">
        <v>9</v>
      </c>
      <c r="D47" s="3" t="s">
        <v>47</v>
      </c>
      <c r="E47" s="5">
        <v>4.8234826799999997</v>
      </c>
      <c r="F47" s="6">
        <v>20618.09</v>
      </c>
      <c r="G47" s="6">
        <f t="shared" si="2"/>
        <v>99451.0000096812</v>
      </c>
    </row>
    <row r="48" spans="1:7" ht="15" customHeight="1">
      <c r="A48" s="3" t="s">
        <v>62</v>
      </c>
      <c r="B48" s="4" t="s">
        <v>63</v>
      </c>
      <c r="C48" s="3" t="s">
        <v>9</v>
      </c>
      <c r="D48" s="3" t="s">
        <v>47</v>
      </c>
      <c r="E48" s="5">
        <v>8</v>
      </c>
      <c r="F48" s="6">
        <v>4203.3100000000004</v>
      </c>
      <c r="G48" s="6">
        <f t="shared" si="2"/>
        <v>33626.480000000003</v>
      </c>
    </row>
    <row r="49" spans="1:9" ht="15" customHeight="1">
      <c r="A49" s="3" t="s">
        <v>64</v>
      </c>
      <c r="B49" s="4" t="s">
        <v>65</v>
      </c>
      <c r="C49" s="3" t="s">
        <v>9</v>
      </c>
      <c r="D49" s="3" t="s">
        <v>47</v>
      </c>
      <c r="E49" s="5">
        <v>8</v>
      </c>
      <c r="F49" s="6">
        <v>3874.97</v>
      </c>
      <c r="G49" s="6">
        <f t="shared" si="2"/>
        <v>30999.759999999998</v>
      </c>
    </row>
    <row r="50" spans="1:9" ht="18" customHeight="1">
      <c r="A50" s="1"/>
      <c r="B50" s="1"/>
      <c r="C50" s="1"/>
      <c r="D50" s="1"/>
      <c r="E50" s="24" t="s">
        <v>37</v>
      </c>
      <c r="F50" s="24"/>
      <c r="G50" s="7">
        <f>G45+G46+G47+G48+G49</f>
        <v>230160.20000968123</v>
      </c>
    </row>
    <row r="51" spans="1:9" ht="15" customHeight="1">
      <c r="A51" s="1"/>
      <c r="B51" s="1"/>
      <c r="C51" s="1"/>
      <c r="D51" s="1"/>
      <c r="E51" s="25" t="s">
        <v>42</v>
      </c>
      <c r="F51" s="25"/>
      <c r="G51" s="17">
        <f>G50</f>
        <v>230160.20000968123</v>
      </c>
      <c r="H51" s="16">
        <v>230160.2</v>
      </c>
      <c r="I51" s="16">
        <f>H51-G51</f>
        <v>-9.6812145784497261E-6</v>
      </c>
    </row>
    <row r="52" spans="1:9" ht="9.9499999999999993" customHeight="1">
      <c r="A52" s="1"/>
      <c r="B52" s="1"/>
      <c r="C52" s="27"/>
      <c r="D52" s="27"/>
      <c r="E52" s="1"/>
      <c r="F52" s="1"/>
      <c r="G52" s="1"/>
    </row>
    <row r="53" spans="1:9" ht="20.100000000000001" customHeight="1">
      <c r="A53" s="28" t="s">
        <v>66</v>
      </c>
      <c r="B53" s="28"/>
      <c r="C53" s="28"/>
      <c r="D53" s="28"/>
      <c r="E53" s="28"/>
      <c r="F53" s="28"/>
      <c r="G53" s="28"/>
    </row>
    <row r="54" spans="1:9" ht="15" customHeight="1">
      <c r="A54" s="23" t="s">
        <v>1</v>
      </c>
      <c r="B54" s="23"/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</row>
    <row r="55" spans="1:9" ht="29.1" customHeight="1">
      <c r="A55" s="3" t="s">
        <v>67</v>
      </c>
      <c r="B55" s="4" t="s">
        <v>68</v>
      </c>
      <c r="C55" s="3" t="s">
        <v>9</v>
      </c>
      <c r="D55" s="3" t="s">
        <v>13</v>
      </c>
      <c r="E55" s="5">
        <v>1.7050000000000001</v>
      </c>
      <c r="F55" s="6">
        <v>0.37</v>
      </c>
      <c r="G55" s="6">
        <f>F55*E55</f>
        <v>0.63085000000000002</v>
      </c>
    </row>
    <row r="56" spans="1:9" ht="21" customHeight="1">
      <c r="A56" s="3" t="s">
        <v>69</v>
      </c>
      <c r="B56" s="4" t="s">
        <v>70</v>
      </c>
      <c r="C56" s="3" t="s">
        <v>9</v>
      </c>
      <c r="D56" s="3" t="s">
        <v>21</v>
      </c>
      <c r="E56" s="5">
        <v>2.3220000000000001</v>
      </c>
      <c r="F56" s="6">
        <v>3.17</v>
      </c>
      <c r="G56" s="6">
        <f t="shared" ref="G56:G59" si="3">F56*E56</f>
        <v>7.3607399999999998</v>
      </c>
    </row>
    <row r="57" spans="1:9" ht="15" customHeight="1">
      <c r="A57" s="3" t="s">
        <v>71</v>
      </c>
      <c r="B57" s="4" t="s">
        <v>72</v>
      </c>
      <c r="C57" s="3" t="s">
        <v>9</v>
      </c>
      <c r="D57" s="3" t="s">
        <v>18</v>
      </c>
      <c r="E57" s="5">
        <v>0.748</v>
      </c>
      <c r="F57" s="6">
        <v>37.130000000000003</v>
      </c>
      <c r="G57" s="6">
        <f t="shared" si="3"/>
        <v>27.773240000000001</v>
      </c>
    </row>
    <row r="58" spans="1:9" ht="15" customHeight="1">
      <c r="A58" s="3" t="s">
        <v>73</v>
      </c>
      <c r="B58" s="4" t="s">
        <v>74</v>
      </c>
      <c r="C58" s="3" t="s">
        <v>9</v>
      </c>
      <c r="D58" s="3" t="s">
        <v>13</v>
      </c>
      <c r="E58" s="5">
        <v>0.309</v>
      </c>
      <c r="F58" s="6">
        <v>27.5</v>
      </c>
      <c r="G58" s="6">
        <f t="shared" si="3"/>
        <v>8.4975000000000005</v>
      </c>
    </row>
    <row r="59" spans="1:9" ht="15" customHeight="1">
      <c r="A59" s="3" t="s">
        <v>75</v>
      </c>
      <c r="B59" s="4" t="s">
        <v>76</v>
      </c>
      <c r="C59" s="3" t="s">
        <v>9</v>
      </c>
      <c r="D59" s="3" t="s">
        <v>77</v>
      </c>
      <c r="E59" s="5">
        <v>1</v>
      </c>
      <c r="F59" s="6">
        <v>494.63</v>
      </c>
      <c r="G59" s="6">
        <f t="shared" si="3"/>
        <v>494.63</v>
      </c>
    </row>
    <row r="60" spans="1:9" ht="15" customHeight="1">
      <c r="A60" s="1"/>
      <c r="B60" s="1"/>
      <c r="C60" s="1"/>
      <c r="D60" s="1"/>
      <c r="E60" s="24" t="s">
        <v>26</v>
      </c>
      <c r="F60" s="24"/>
      <c r="G60" s="7">
        <f>G59+G58+G57+G56+G55</f>
        <v>538.89233000000002</v>
      </c>
    </row>
    <row r="61" spans="1:9" ht="15" customHeight="1">
      <c r="A61" s="23" t="s">
        <v>27</v>
      </c>
      <c r="B61" s="23"/>
      <c r="C61" s="2" t="s">
        <v>2</v>
      </c>
      <c r="D61" s="2" t="s">
        <v>3</v>
      </c>
      <c r="E61" s="2" t="s">
        <v>4</v>
      </c>
      <c r="F61" s="2" t="s">
        <v>5</v>
      </c>
      <c r="G61" s="2" t="s">
        <v>6</v>
      </c>
    </row>
    <row r="62" spans="1:9" ht="15" customHeight="1">
      <c r="A62" s="3" t="s">
        <v>35</v>
      </c>
      <c r="B62" s="4" t="s">
        <v>78</v>
      </c>
      <c r="C62" s="3" t="s">
        <v>9</v>
      </c>
      <c r="D62" s="3" t="s">
        <v>30</v>
      </c>
      <c r="E62" s="5">
        <v>1.3779999999999999</v>
      </c>
      <c r="F62" s="6">
        <v>21.78</v>
      </c>
      <c r="G62" s="6">
        <f>E62*F62</f>
        <v>30.012840000000001</v>
      </c>
    </row>
    <row r="63" spans="1:9" ht="15" customHeight="1">
      <c r="A63" s="3" t="s">
        <v>79</v>
      </c>
      <c r="B63" s="4" t="s">
        <v>80</v>
      </c>
      <c r="C63" s="3" t="s">
        <v>9</v>
      </c>
      <c r="D63" s="3" t="s">
        <v>30</v>
      </c>
      <c r="E63" s="5">
        <v>1.4179999999999999</v>
      </c>
      <c r="F63" s="6">
        <v>26.83</v>
      </c>
      <c r="G63" s="6">
        <f>E63*F63</f>
        <v>38.044939999999997</v>
      </c>
    </row>
    <row r="64" spans="1:9" ht="18" customHeight="1">
      <c r="A64" s="1"/>
      <c r="B64" s="1"/>
      <c r="C64" s="1"/>
      <c r="D64" s="1"/>
      <c r="E64" s="24" t="s">
        <v>37</v>
      </c>
      <c r="F64" s="24"/>
      <c r="G64" s="7">
        <f>G62+G63</f>
        <v>68.057779999999994</v>
      </c>
    </row>
    <row r="65" spans="1:9" ht="15" customHeight="1">
      <c r="A65" s="1"/>
      <c r="B65" s="1"/>
      <c r="C65" s="1"/>
      <c r="D65" s="1"/>
      <c r="E65" s="25" t="s">
        <v>42</v>
      </c>
      <c r="F65" s="25"/>
      <c r="G65" s="17">
        <f>G64+G60</f>
        <v>606.95011</v>
      </c>
    </row>
    <row r="66" spans="1:9" ht="9.9499999999999993" customHeight="1">
      <c r="A66" s="1"/>
      <c r="B66" s="1"/>
      <c r="C66" s="27"/>
      <c r="D66" s="27"/>
      <c r="E66" s="1"/>
      <c r="F66" s="1"/>
      <c r="G66" s="1"/>
    </row>
    <row r="67" spans="1:9" ht="27" customHeight="1">
      <c r="A67" s="28" t="s">
        <v>81</v>
      </c>
      <c r="B67" s="28"/>
      <c r="C67" s="28"/>
      <c r="D67" s="28"/>
      <c r="E67" s="28"/>
      <c r="F67" s="28"/>
      <c r="G67" s="28"/>
    </row>
    <row r="68" spans="1:9" ht="15" customHeight="1">
      <c r="A68" s="23" t="s">
        <v>38</v>
      </c>
      <c r="B68" s="23"/>
      <c r="C68" s="2" t="s">
        <v>2</v>
      </c>
      <c r="D68" s="2" t="s">
        <v>3</v>
      </c>
      <c r="E68" s="2" t="s">
        <v>4</v>
      </c>
      <c r="F68" s="2" t="s">
        <v>5</v>
      </c>
      <c r="G68" s="2" t="s">
        <v>6</v>
      </c>
    </row>
    <row r="69" spans="1:9" ht="21" customHeight="1">
      <c r="A69" s="3" t="s">
        <v>82</v>
      </c>
      <c r="B69" s="4" t="s">
        <v>83</v>
      </c>
      <c r="C69" s="3" t="s">
        <v>9</v>
      </c>
      <c r="D69" s="3" t="s">
        <v>21</v>
      </c>
      <c r="E69" s="5">
        <v>9.7949999999999999</v>
      </c>
      <c r="F69" s="6">
        <v>8.94</v>
      </c>
      <c r="G69" s="6">
        <f>F69*E69</f>
        <v>87.567299999999989</v>
      </c>
    </row>
    <row r="70" spans="1:9" ht="29.1" customHeight="1">
      <c r="A70" s="3" t="s">
        <v>84</v>
      </c>
      <c r="B70" s="4" t="s">
        <v>85</v>
      </c>
      <c r="C70" s="3" t="s">
        <v>9</v>
      </c>
      <c r="D70" s="3" t="s">
        <v>13</v>
      </c>
      <c r="E70" s="5">
        <v>1</v>
      </c>
      <c r="F70" s="6">
        <v>347.14</v>
      </c>
      <c r="G70" s="6">
        <f t="shared" ref="G70:G72" si="4">F70*E70</f>
        <v>347.14</v>
      </c>
    </row>
    <row r="71" spans="1:9" ht="29.1" customHeight="1">
      <c r="A71" s="3" t="s">
        <v>86</v>
      </c>
      <c r="B71" s="4" t="s">
        <v>87</v>
      </c>
      <c r="C71" s="3" t="s">
        <v>9</v>
      </c>
      <c r="D71" s="3" t="s">
        <v>13</v>
      </c>
      <c r="E71" s="5">
        <v>1</v>
      </c>
      <c r="F71" s="6">
        <v>148.27000000000001</v>
      </c>
      <c r="G71" s="6">
        <f t="shared" si="4"/>
        <v>148.27000000000001</v>
      </c>
    </row>
    <row r="72" spans="1:9" ht="29.1" customHeight="1">
      <c r="A72" s="3" t="s">
        <v>88</v>
      </c>
      <c r="B72" s="4" t="s">
        <v>89</v>
      </c>
      <c r="C72" s="3" t="s">
        <v>9</v>
      </c>
      <c r="D72" s="3" t="s">
        <v>13</v>
      </c>
      <c r="E72" s="5">
        <v>1</v>
      </c>
      <c r="F72" s="6">
        <v>378.99</v>
      </c>
      <c r="G72" s="6">
        <f t="shared" si="4"/>
        <v>378.99</v>
      </c>
    </row>
    <row r="73" spans="1:9" ht="15" customHeight="1">
      <c r="A73" s="1"/>
      <c r="B73" s="1"/>
      <c r="C73" s="1"/>
      <c r="D73" s="1"/>
      <c r="E73" s="24" t="s">
        <v>41</v>
      </c>
      <c r="F73" s="24"/>
      <c r="G73" s="7">
        <f>G72+G71+G70+G69</f>
        <v>961.96730000000002</v>
      </c>
    </row>
    <row r="74" spans="1:9" ht="15" customHeight="1">
      <c r="A74" s="1"/>
      <c r="B74" s="1"/>
      <c r="C74" s="1"/>
      <c r="D74" s="1"/>
      <c r="E74" s="25" t="s">
        <v>42</v>
      </c>
      <c r="F74" s="25"/>
      <c r="G74" s="17">
        <f>G73</f>
        <v>961.96730000000002</v>
      </c>
      <c r="H74">
        <v>961.97</v>
      </c>
      <c r="I74" s="16">
        <f>G74-H74</f>
        <v>-2.7000000000043656E-3</v>
      </c>
    </row>
    <row r="75" spans="1:9" ht="9.9499999999999993" customHeight="1">
      <c r="A75" s="1"/>
      <c r="B75" s="1"/>
      <c r="C75" s="27"/>
      <c r="D75" s="27"/>
      <c r="E75" s="1"/>
      <c r="F75" s="1"/>
      <c r="G75" s="1"/>
    </row>
    <row r="76" spans="1:9" ht="20.100000000000001" customHeight="1">
      <c r="A76" s="28" t="s">
        <v>90</v>
      </c>
      <c r="B76" s="28"/>
      <c r="C76" s="28"/>
      <c r="D76" s="28"/>
      <c r="E76" s="28"/>
      <c r="F76" s="28"/>
      <c r="G76" s="28"/>
    </row>
    <row r="77" spans="1:9" ht="15" customHeight="1">
      <c r="A77" s="23" t="s">
        <v>38</v>
      </c>
      <c r="B77" s="23"/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</row>
    <row r="78" spans="1:9" ht="21" customHeight="1">
      <c r="A78" s="3" t="s">
        <v>82</v>
      </c>
      <c r="B78" s="4" t="s">
        <v>83</v>
      </c>
      <c r="C78" s="3" t="s">
        <v>9</v>
      </c>
      <c r="D78" s="3" t="s">
        <v>21</v>
      </c>
      <c r="E78" s="5">
        <v>10</v>
      </c>
      <c r="F78" s="6">
        <v>8.93</v>
      </c>
      <c r="G78" s="6">
        <v>89.35</v>
      </c>
    </row>
    <row r="79" spans="1:9" ht="29.1" customHeight="1">
      <c r="A79" s="3" t="s">
        <v>84</v>
      </c>
      <c r="B79" s="4" t="s">
        <v>85</v>
      </c>
      <c r="C79" s="3" t="s">
        <v>9</v>
      </c>
      <c r="D79" s="3" t="s">
        <v>13</v>
      </c>
      <c r="E79" s="5">
        <v>1</v>
      </c>
      <c r="F79" s="6">
        <v>347.14</v>
      </c>
      <c r="G79" s="6">
        <f t="shared" ref="G79:G81" si="5">E79*F79</f>
        <v>347.14</v>
      </c>
    </row>
    <row r="80" spans="1:9" ht="29.1" customHeight="1">
      <c r="A80" s="3" t="s">
        <v>91</v>
      </c>
      <c r="B80" s="4" t="s">
        <v>92</v>
      </c>
      <c r="C80" s="3" t="s">
        <v>9</v>
      </c>
      <c r="D80" s="3" t="s">
        <v>13</v>
      </c>
      <c r="E80" s="5">
        <v>1</v>
      </c>
      <c r="F80" s="6">
        <v>169.34</v>
      </c>
      <c r="G80" s="6">
        <f t="shared" si="5"/>
        <v>169.34</v>
      </c>
    </row>
    <row r="81" spans="1:9" ht="29.1" customHeight="1">
      <c r="A81" s="3" t="s">
        <v>93</v>
      </c>
      <c r="B81" s="4" t="s">
        <v>94</v>
      </c>
      <c r="C81" s="3" t="s">
        <v>9</v>
      </c>
      <c r="D81" s="3" t="s">
        <v>13</v>
      </c>
      <c r="E81" s="5">
        <v>1</v>
      </c>
      <c r="F81" s="6">
        <v>922.39</v>
      </c>
      <c r="G81" s="6">
        <f t="shared" si="5"/>
        <v>922.39</v>
      </c>
    </row>
    <row r="82" spans="1:9" ht="15" customHeight="1">
      <c r="A82" s="1"/>
      <c r="B82" s="1"/>
      <c r="C82" s="1"/>
      <c r="D82" s="1"/>
      <c r="E82" s="24" t="s">
        <v>41</v>
      </c>
      <c r="F82" s="24"/>
      <c r="G82" s="7">
        <f>G81+G80+G79+G78</f>
        <v>1528.2199999999998</v>
      </c>
    </row>
    <row r="83" spans="1:9" ht="15" customHeight="1">
      <c r="A83" s="1"/>
      <c r="B83" s="1"/>
      <c r="C83" s="1"/>
      <c r="D83" s="1"/>
      <c r="E83" s="25" t="s">
        <v>42</v>
      </c>
      <c r="F83" s="25"/>
      <c r="G83" s="17">
        <f>G82</f>
        <v>1528.2199999999998</v>
      </c>
      <c r="H83">
        <v>1528.22</v>
      </c>
      <c r="I83" s="16">
        <f>G83-H83</f>
        <v>0</v>
      </c>
    </row>
    <row r="84" spans="1:9" ht="9.9499999999999993" customHeight="1">
      <c r="A84" s="1"/>
      <c r="B84" s="1"/>
      <c r="C84" s="27"/>
      <c r="D84" s="27"/>
      <c r="E84" s="1"/>
      <c r="F84" s="1"/>
      <c r="G84" s="1"/>
    </row>
    <row r="85" spans="1:9" ht="27" customHeight="1">
      <c r="A85" s="28" t="s">
        <v>95</v>
      </c>
      <c r="B85" s="28"/>
      <c r="C85" s="28"/>
      <c r="D85" s="28"/>
      <c r="E85" s="28"/>
      <c r="F85" s="28"/>
      <c r="G85" s="28"/>
    </row>
    <row r="86" spans="1:9" ht="15" customHeight="1">
      <c r="A86" s="23" t="s">
        <v>38</v>
      </c>
      <c r="B86" s="23"/>
      <c r="C86" s="2" t="s">
        <v>2</v>
      </c>
      <c r="D86" s="2" t="s">
        <v>3</v>
      </c>
      <c r="E86" s="2" t="s">
        <v>4</v>
      </c>
      <c r="F86" s="2" t="s">
        <v>5</v>
      </c>
      <c r="G86" s="2" t="s">
        <v>6</v>
      </c>
    </row>
    <row r="87" spans="1:9" ht="21" customHeight="1">
      <c r="A87" s="3" t="s">
        <v>82</v>
      </c>
      <c r="B87" s="4" t="s">
        <v>83</v>
      </c>
      <c r="C87" s="3" t="s">
        <v>9</v>
      </c>
      <c r="D87" s="3" t="s">
        <v>21</v>
      </c>
      <c r="E87" s="5">
        <v>10</v>
      </c>
      <c r="F87" s="6">
        <v>8.9350000000000005</v>
      </c>
      <c r="G87" s="6">
        <f>F87*E87</f>
        <v>89.350000000000009</v>
      </c>
    </row>
    <row r="88" spans="1:9" ht="29.1" customHeight="1">
      <c r="A88" s="3" t="s">
        <v>84</v>
      </c>
      <c r="B88" s="4" t="s">
        <v>85</v>
      </c>
      <c r="C88" s="3" t="s">
        <v>9</v>
      </c>
      <c r="D88" s="3" t="s">
        <v>13</v>
      </c>
      <c r="E88" s="5">
        <v>1</v>
      </c>
      <c r="F88" s="6">
        <f>F79</f>
        <v>347.14</v>
      </c>
      <c r="G88" s="6">
        <f t="shared" ref="G88:G90" si="6">F88*E88</f>
        <v>347.14</v>
      </c>
    </row>
    <row r="89" spans="1:9" ht="29.1" customHeight="1">
      <c r="A89" s="3" t="s">
        <v>91</v>
      </c>
      <c r="B89" s="4" t="s">
        <v>92</v>
      </c>
      <c r="C89" s="3" t="s">
        <v>9</v>
      </c>
      <c r="D89" s="3" t="s">
        <v>13</v>
      </c>
      <c r="E89" s="5">
        <v>1</v>
      </c>
      <c r="F89" s="6">
        <f>F80</f>
        <v>169.34</v>
      </c>
      <c r="G89" s="6">
        <f t="shared" si="6"/>
        <v>169.34</v>
      </c>
    </row>
    <row r="90" spans="1:9" ht="29.1" customHeight="1">
      <c r="A90" s="3" t="s">
        <v>96</v>
      </c>
      <c r="B90" s="4" t="s">
        <v>97</v>
      </c>
      <c r="C90" s="3" t="s">
        <v>9</v>
      </c>
      <c r="D90" s="3" t="s">
        <v>13</v>
      </c>
      <c r="E90" s="5">
        <v>1</v>
      </c>
      <c r="F90" s="6">
        <v>461.12</v>
      </c>
      <c r="G90" s="6">
        <f t="shared" si="6"/>
        <v>461.12</v>
      </c>
    </row>
    <row r="91" spans="1:9" ht="15" customHeight="1">
      <c r="A91" s="1"/>
      <c r="B91" s="1"/>
      <c r="C91" s="1"/>
      <c r="D91" s="1"/>
      <c r="E91" s="24" t="s">
        <v>41</v>
      </c>
      <c r="F91" s="24"/>
      <c r="G91" s="7">
        <f>G90+G89+G88+G87</f>
        <v>1066.95</v>
      </c>
    </row>
    <row r="92" spans="1:9" ht="15" customHeight="1">
      <c r="A92" s="1"/>
      <c r="B92" s="1"/>
      <c r="C92" s="1"/>
      <c r="D92" s="1"/>
      <c r="E92" s="25" t="s">
        <v>42</v>
      </c>
      <c r="F92" s="25"/>
      <c r="G92" s="17">
        <f>G91</f>
        <v>1066.95</v>
      </c>
      <c r="H92">
        <v>1066.95</v>
      </c>
      <c r="I92" s="16">
        <f>G92-H92</f>
        <v>0</v>
      </c>
    </row>
    <row r="93" spans="1:9" ht="9.9499999999999993" customHeight="1">
      <c r="A93" s="1"/>
      <c r="B93" s="1"/>
      <c r="C93" s="27"/>
      <c r="D93" s="27"/>
      <c r="E93" s="1"/>
      <c r="F93" s="1"/>
      <c r="G93" s="1"/>
    </row>
    <row r="94" spans="1:9" ht="27" customHeight="1">
      <c r="A94" s="28" t="s">
        <v>98</v>
      </c>
      <c r="B94" s="28"/>
      <c r="C94" s="28"/>
      <c r="D94" s="28"/>
      <c r="E94" s="28"/>
      <c r="F94" s="28"/>
      <c r="G94" s="28"/>
    </row>
    <row r="95" spans="1:9" ht="15" customHeight="1">
      <c r="A95" s="23" t="s">
        <v>38</v>
      </c>
      <c r="B95" s="23"/>
      <c r="C95" s="2" t="s">
        <v>2</v>
      </c>
      <c r="D95" s="2" t="s">
        <v>3</v>
      </c>
      <c r="E95" s="2" t="s">
        <v>4</v>
      </c>
      <c r="F95" s="2" t="s">
        <v>5</v>
      </c>
      <c r="G95" s="2" t="s">
        <v>6</v>
      </c>
    </row>
    <row r="96" spans="1:9" ht="21" customHeight="1">
      <c r="A96" s="3" t="s">
        <v>82</v>
      </c>
      <c r="B96" s="4" t="s">
        <v>83</v>
      </c>
      <c r="C96" s="3" t="s">
        <v>9</v>
      </c>
      <c r="D96" s="3" t="s">
        <v>21</v>
      </c>
      <c r="E96" s="5">
        <v>10</v>
      </c>
      <c r="F96" s="6">
        <v>8.9350000000000005</v>
      </c>
      <c r="G96" s="6">
        <f>E96*F96</f>
        <v>89.350000000000009</v>
      </c>
    </row>
    <row r="97" spans="1:9" ht="29.1" customHeight="1">
      <c r="A97" s="3" t="s">
        <v>84</v>
      </c>
      <c r="B97" s="4" t="s">
        <v>85</v>
      </c>
      <c r="C97" s="3" t="s">
        <v>9</v>
      </c>
      <c r="D97" s="3" t="s">
        <v>13</v>
      </c>
      <c r="E97" s="5">
        <v>1</v>
      </c>
      <c r="F97" s="6">
        <v>347.14</v>
      </c>
      <c r="G97" s="6">
        <f t="shared" ref="G97:G99" si="7">E97*F97</f>
        <v>347.14</v>
      </c>
    </row>
    <row r="98" spans="1:9" ht="29.1" customHeight="1">
      <c r="A98" s="3" t="s">
        <v>91</v>
      </c>
      <c r="B98" s="4" t="s">
        <v>92</v>
      </c>
      <c r="C98" s="3" t="s">
        <v>9</v>
      </c>
      <c r="D98" s="3" t="s">
        <v>13</v>
      </c>
      <c r="E98" s="5">
        <v>1</v>
      </c>
      <c r="F98" s="6">
        <v>169.34</v>
      </c>
      <c r="G98" s="6">
        <f t="shared" si="7"/>
        <v>169.34</v>
      </c>
    </row>
    <row r="99" spans="1:9" ht="29.1" customHeight="1">
      <c r="A99" s="3" t="s">
        <v>96</v>
      </c>
      <c r="B99" s="4" t="s">
        <v>97</v>
      </c>
      <c r="C99" s="3" t="s">
        <v>9</v>
      </c>
      <c r="D99" s="3" t="s">
        <v>13</v>
      </c>
      <c r="E99" s="5">
        <v>1</v>
      </c>
      <c r="F99" s="6">
        <v>461.12</v>
      </c>
      <c r="G99" s="6">
        <f t="shared" si="7"/>
        <v>461.12</v>
      </c>
    </row>
    <row r="100" spans="1:9" ht="15" customHeight="1">
      <c r="A100" s="1"/>
      <c r="B100" s="1"/>
      <c r="C100" s="1"/>
      <c r="D100" s="1"/>
      <c r="E100" s="24" t="s">
        <v>41</v>
      </c>
      <c r="F100" s="24"/>
      <c r="G100" s="7">
        <f>G99+G98+G97+G96</f>
        <v>1066.95</v>
      </c>
      <c r="H100">
        <v>1066.95</v>
      </c>
    </row>
    <row r="101" spans="1:9" ht="15" customHeight="1">
      <c r="A101" s="1"/>
      <c r="B101" s="1"/>
      <c r="C101" s="1"/>
      <c r="D101" s="1"/>
      <c r="E101" s="25" t="s">
        <v>42</v>
      </c>
      <c r="F101" s="25"/>
      <c r="G101" s="17">
        <f>G100</f>
        <v>1066.95</v>
      </c>
    </row>
    <row r="102" spans="1:9" ht="9.9499999999999993" customHeight="1">
      <c r="A102" s="1"/>
      <c r="B102" s="1"/>
      <c r="C102" s="27"/>
      <c r="D102" s="27"/>
      <c r="E102" s="1"/>
      <c r="F102" s="1"/>
      <c r="G102" s="1"/>
    </row>
    <row r="103" spans="1:9" ht="27" customHeight="1">
      <c r="A103" s="28" t="s">
        <v>99</v>
      </c>
      <c r="B103" s="28"/>
      <c r="C103" s="28"/>
      <c r="D103" s="28"/>
      <c r="E103" s="28"/>
      <c r="F103" s="28"/>
      <c r="G103" s="28"/>
    </row>
    <row r="104" spans="1:9" ht="15" customHeight="1">
      <c r="A104" s="23" t="s">
        <v>38</v>
      </c>
      <c r="B104" s="23"/>
      <c r="C104" s="2" t="s">
        <v>2</v>
      </c>
      <c r="D104" s="2" t="s">
        <v>3</v>
      </c>
      <c r="E104" s="2" t="s">
        <v>4</v>
      </c>
      <c r="F104" s="2" t="s">
        <v>5</v>
      </c>
      <c r="G104" s="2" t="s">
        <v>6</v>
      </c>
    </row>
    <row r="105" spans="1:9" ht="21" customHeight="1">
      <c r="A105" s="3" t="s">
        <v>82</v>
      </c>
      <c r="B105" s="4" t="s">
        <v>83</v>
      </c>
      <c r="C105" s="3" t="s">
        <v>9</v>
      </c>
      <c r="D105" s="3" t="s">
        <v>21</v>
      </c>
      <c r="E105" s="5">
        <v>10</v>
      </c>
      <c r="F105" s="6">
        <v>8.9350000000000005</v>
      </c>
      <c r="G105" s="6">
        <f>F105*E105</f>
        <v>89.350000000000009</v>
      </c>
    </row>
    <row r="106" spans="1:9" ht="29.1" customHeight="1">
      <c r="A106" s="3" t="s">
        <v>84</v>
      </c>
      <c r="B106" s="4" t="s">
        <v>85</v>
      </c>
      <c r="C106" s="3" t="s">
        <v>9</v>
      </c>
      <c r="D106" s="3" t="s">
        <v>13</v>
      </c>
      <c r="E106" s="5">
        <v>1</v>
      </c>
      <c r="F106" s="6">
        <v>347.14</v>
      </c>
      <c r="G106" s="6">
        <f t="shared" ref="G106:G108" si="8">F106*E106</f>
        <v>347.14</v>
      </c>
    </row>
    <row r="107" spans="1:9" ht="29.1" customHeight="1">
      <c r="A107" s="3" t="s">
        <v>91</v>
      </c>
      <c r="B107" s="4" t="s">
        <v>92</v>
      </c>
      <c r="C107" s="3" t="s">
        <v>9</v>
      </c>
      <c r="D107" s="3" t="s">
        <v>13</v>
      </c>
      <c r="E107" s="5">
        <v>1</v>
      </c>
      <c r="F107" s="6">
        <v>169.34</v>
      </c>
      <c r="G107" s="6">
        <f t="shared" si="8"/>
        <v>169.34</v>
      </c>
    </row>
    <row r="108" spans="1:9" ht="29.1" customHeight="1">
      <c r="A108" s="3" t="s">
        <v>93</v>
      </c>
      <c r="B108" s="4" t="s">
        <v>94</v>
      </c>
      <c r="C108" s="3" t="s">
        <v>9</v>
      </c>
      <c r="D108" s="3" t="s">
        <v>13</v>
      </c>
      <c r="E108" s="5">
        <v>1</v>
      </c>
      <c r="F108" s="6">
        <v>922.39</v>
      </c>
      <c r="G108" s="6">
        <f t="shared" si="8"/>
        <v>922.39</v>
      </c>
    </row>
    <row r="109" spans="1:9" ht="15" customHeight="1">
      <c r="A109" s="1"/>
      <c r="B109" s="1"/>
      <c r="C109" s="1"/>
      <c r="D109" s="1"/>
      <c r="E109" s="24" t="s">
        <v>41</v>
      </c>
      <c r="F109" s="24"/>
      <c r="G109" s="7">
        <f>G108+G106+G107+G105</f>
        <v>1528.2199999999998</v>
      </c>
      <c r="H109">
        <v>1528.22</v>
      </c>
      <c r="I109" s="16">
        <f>G110-H109</f>
        <v>0</v>
      </c>
    </row>
    <row r="110" spans="1:9" ht="15" customHeight="1">
      <c r="A110" s="1"/>
      <c r="B110" s="1"/>
      <c r="C110" s="1"/>
      <c r="D110" s="1"/>
      <c r="E110" s="25" t="s">
        <v>42</v>
      </c>
      <c r="F110" s="25"/>
      <c r="G110" s="17">
        <f>G109</f>
        <v>1528.2199999999998</v>
      </c>
    </row>
    <row r="111" spans="1:9" ht="9.9499999999999993" customHeight="1">
      <c r="A111" s="1"/>
      <c r="B111" s="1"/>
      <c r="C111" s="27"/>
      <c r="D111" s="27"/>
      <c r="E111" s="1"/>
      <c r="F111" s="1"/>
      <c r="G111" s="1"/>
    </row>
    <row r="112" spans="1:9" ht="20.100000000000001" customHeight="1">
      <c r="A112" s="28" t="s">
        <v>100</v>
      </c>
      <c r="B112" s="28"/>
      <c r="C112" s="28"/>
      <c r="D112" s="28"/>
      <c r="E112" s="28"/>
      <c r="F112" s="28"/>
      <c r="G112" s="28"/>
    </row>
    <row r="113" spans="1:9" ht="15" customHeight="1">
      <c r="A113" s="23" t="s">
        <v>38</v>
      </c>
      <c r="B113" s="23"/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</row>
    <row r="114" spans="1:9" ht="21" customHeight="1">
      <c r="A114" s="3" t="s">
        <v>82</v>
      </c>
      <c r="B114" s="4" t="s">
        <v>83</v>
      </c>
      <c r="C114" s="3" t="s">
        <v>9</v>
      </c>
      <c r="D114" s="3" t="s">
        <v>21</v>
      </c>
      <c r="E114" s="5">
        <v>9.6</v>
      </c>
      <c r="F114" s="6">
        <v>8.9350000000000005</v>
      </c>
      <c r="G114" s="6">
        <f>E114*F114</f>
        <v>85.775999999999996</v>
      </c>
    </row>
    <row r="115" spans="1:9" ht="29.1" customHeight="1">
      <c r="A115" s="3" t="s">
        <v>84</v>
      </c>
      <c r="B115" s="4" t="s">
        <v>85</v>
      </c>
      <c r="C115" s="3" t="s">
        <v>9</v>
      </c>
      <c r="D115" s="3" t="s">
        <v>13</v>
      </c>
      <c r="E115" s="5">
        <v>1</v>
      </c>
      <c r="F115" s="6">
        <v>347.14</v>
      </c>
      <c r="G115" s="6">
        <f t="shared" ref="G115:G117" si="9">E115*F115</f>
        <v>347.14</v>
      </c>
    </row>
    <row r="116" spans="1:9" ht="29.1" customHeight="1">
      <c r="A116" s="3" t="s">
        <v>101</v>
      </c>
      <c r="B116" s="4" t="s">
        <v>102</v>
      </c>
      <c r="C116" s="3" t="s">
        <v>9</v>
      </c>
      <c r="D116" s="3" t="s">
        <v>13</v>
      </c>
      <c r="E116" s="5">
        <v>1</v>
      </c>
      <c r="F116" s="6">
        <v>148.27000000000001</v>
      </c>
      <c r="G116" s="6">
        <f t="shared" si="9"/>
        <v>148.27000000000001</v>
      </c>
    </row>
    <row r="117" spans="1:9" ht="29.1" customHeight="1">
      <c r="A117" s="3" t="s">
        <v>103</v>
      </c>
      <c r="B117" s="4" t="s">
        <v>104</v>
      </c>
      <c r="C117" s="3" t="s">
        <v>9</v>
      </c>
      <c r="D117" s="3" t="s">
        <v>13</v>
      </c>
      <c r="E117" s="5">
        <v>1</v>
      </c>
      <c r="F117" s="6">
        <v>394.97</v>
      </c>
      <c r="G117" s="6">
        <f t="shared" si="9"/>
        <v>394.97</v>
      </c>
    </row>
    <row r="118" spans="1:9" ht="15" customHeight="1">
      <c r="A118" s="1"/>
      <c r="B118" s="1"/>
      <c r="C118" s="1"/>
      <c r="D118" s="1"/>
      <c r="E118" s="24" t="s">
        <v>41</v>
      </c>
      <c r="F118" s="24"/>
      <c r="G118" s="7">
        <f>G114+G115+G116+G117</f>
        <v>976.15600000000006</v>
      </c>
    </row>
    <row r="119" spans="1:9" ht="15" customHeight="1">
      <c r="A119" s="1"/>
      <c r="B119" s="1"/>
      <c r="C119" s="1"/>
      <c r="D119" s="1"/>
      <c r="E119" s="25" t="s">
        <v>42</v>
      </c>
      <c r="F119" s="25"/>
      <c r="G119" s="17">
        <f>G118</f>
        <v>976.15600000000006</v>
      </c>
      <c r="H119">
        <v>976.16</v>
      </c>
      <c r="I119" s="16">
        <f>G119-H119</f>
        <v>-3.9999999999054126E-3</v>
      </c>
    </row>
    <row r="120" spans="1:9" ht="9.9499999999999993" customHeight="1">
      <c r="A120" s="1"/>
      <c r="B120" s="1"/>
      <c r="C120" s="27"/>
      <c r="D120" s="27"/>
      <c r="E120" s="1"/>
      <c r="F120" s="1"/>
      <c r="G120" s="1"/>
    </row>
    <row r="121" spans="1:9" ht="20.100000000000001" customHeight="1">
      <c r="A121" s="28" t="s">
        <v>105</v>
      </c>
      <c r="B121" s="28"/>
      <c r="C121" s="28"/>
      <c r="D121" s="28"/>
      <c r="E121" s="28"/>
      <c r="F121" s="28"/>
      <c r="G121" s="28"/>
    </row>
    <row r="122" spans="1:9" ht="15" customHeight="1">
      <c r="A122" s="23" t="s">
        <v>1</v>
      </c>
      <c r="B122" s="23"/>
      <c r="C122" s="2" t="s">
        <v>2</v>
      </c>
      <c r="D122" s="2" t="s">
        <v>3</v>
      </c>
      <c r="E122" s="2" t="s">
        <v>4</v>
      </c>
      <c r="F122" s="2" t="s">
        <v>5</v>
      </c>
      <c r="G122" s="2" t="s">
        <v>6</v>
      </c>
    </row>
    <row r="123" spans="1:9" ht="15" customHeight="1">
      <c r="A123" s="3" t="s">
        <v>106</v>
      </c>
      <c r="B123" s="4" t="s">
        <v>107</v>
      </c>
      <c r="C123" s="3" t="s">
        <v>9</v>
      </c>
      <c r="D123" s="3" t="s">
        <v>18</v>
      </c>
      <c r="E123" s="5">
        <v>2.1000000000000001E-2</v>
      </c>
      <c r="F123" s="6">
        <v>20.260000000000002</v>
      </c>
      <c r="G123" s="6">
        <f>E123*F123</f>
        <v>0.42546000000000006</v>
      </c>
    </row>
    <row r="124" spans="1:9" ht="15" customHeight="1">
      <c r="A124" s="3" t="s">
        <v>73</v>
      </c>
      <c r="B124" s="4" t="s">
        <v>74</v>
      </c>
      <c r="C124" s="3" t="s">
        <v>9</v>
      </c>
      <c r="D124" s="3" t="s">
        <v>13</v>
      </c>
      <c r="E124" s="5">
        <v>0.35699999999999998</v>
      </c>
      <c r="F124" s="6">
        <v>27.5</v>
      </c>
      <c r="G124" s="6">
        <f t="shared" ref="G124:G125" si="10">E124*F124</f>
        <v>9.817499999999999</v>
      </c>
    </row>
    <row r="125" spans="1:9" ht="15" customHeight="1">
      <c r="A125" s="3" t="s">
        <v>108</v>
      </c>
      <c r="B125" s="4" t="s">
        <v>109</v>
      </c>
      <c r="C125" s="3" t="s">
        <v>9</v>
      </c>
      <c r="D125" s="3" t="s">
        <v>77</v>
      </c>
      <c r="E125" s="5">
        <v>1</v>
      </c>
      <c r="F125" s="6">
        <v>240.83</v>
      </c>
      <c r="G125" s="6">
        <f t="shared" si="10"/>
        <v>240.83</v>
      </c>
    </row>
    <row r="126" spans="1:9" ht="15" customHeight="1">
      <c r="A126" s="1"/>
      <c r="B126" s="1"/>
      <c r="C126" s="1"/>
      <c r="D126" s="1"/>
      <c r="E126" s="24" t="s">
        <v>26</v>
      </c>
      <c r="F126" s="24"/>
      <c r="G126" s="7">
        <f>G123+G124+G125</f>
        <v>251.07296000000002</v>
      </c>
    </row>
    <row r="127" spans="1:9" ht="15" customHeight="1">
      <c r="A127" s="23" t="s">
        <v>27</v>
      </c>
      <c r="B127" s="23"/>
      <c r="C127" s="2" t="s">
        <v>2</v>
      </c>
      <c r="D127" s="2" t="s">
        <v>3</v>
      </c>
      <c r="E127" s="2" t="s">
        <v>4</v>
      </c>
      <c r="F127" s="2" t="s">
        <v>5</v>
      </c>
      <c r="G127" s="2" t="s">
        <v>6</v>
      </c>
    </row>
    <row r="128" spans="1:9" ht="15" customHeight="1">
      <c r="A128" s="3" t="s">
        <v>35</v>
      </c>
      <c r="B128" s="4" t="s">
        <v>78</v>
      </c>
      <c r="C128" s="3" t="s">
        <v>9</v>
      </c>
      <c r="D128" s="3" t="s">
        <v>30</v>
      </c>
      <c r="E128" s="5">
        <v>0.38200000000000001</v>
      </c>
      <c r="F128" s="6">
        <v>21.78</v>
      </c>
      <c r="G128" s="6">
        <f>E128*F128</f>
        <v>8.31996</v>
      </c>
    </row>
    <row r="129" spans="1:9" ht="15" customHeight="1">
      <c r="A129" s="3" t="s">
        <v>79</v>
      </c>
      <c r="B129" s="4" t="s">
        <v>80</v>
      </c>
      <c r="C129" s="3" t="s">
        <v>9</v>
      </c>
      <c r="D129" s="3" t="s">
        <v>30</v>
      </c>
      <c r="E129" s="5">
        <v>0.39400000000000002</v>
      </c>
      <c r="F129" s="6">
        <v>26.83</v>
      </c>
      <c r="G129" s="6">
        <f>E129*F129</f>
        <v>10.571019999999999</v>
      </c>
    </row>
    <row r="130" spans="1:9" ht="18" customHeight="1">
      <c r="A130" s="1"/>
      <c r="B130" s="1"/>
      <c r="C130" s="1"/>
      <c r="D130" s="1"/>
      <c r="E130" s="24" t="s">
        <v>37</v>
      </c>
      <c r="F130" s="24"/>
      <c r="G130" s="7">
        <f>G129+G128</f>
        <v>18.890979999999999</v>
      </c>
    </row>
    <row r="131" spans="1:9" ht="15" customHeight="1">
      <c r="A131" s="1"/>
      <c r="B131" s="1"/>
      <c r="C131" s="1"/>
      <c r="D131" s="1"/>
      <c r="E131" s="25" t="s">
        <v>42</v>
      </c>
      <c r="F131" s="25"/>
      <c r="G131" s="17">
        <f>G130+G126</f>
        <v>269.96394000000004</v>
      </c>
      <c r="H131">
        <v>269.95999999999998</v>
      </c>
      <c r="I131" s="16">
        <f>G131-H131</f>
        <v>3.940000000056898E-3</v>
      </c>
    </row>
    <row r="132" spans="1:9" ht="9.9499999999999993" customHeight="1">
      <c r="A132" s="1"/>
      <c r="B132" s="1"/>
      <c r="C132" s="27"/>
      <c r="D132" s="27"/>
      <c r="E132" s="1"/>
      <c r="F132" s="1"/>
      <c r="G132" s="1"/>
    </row>
    <row r="133" spans="1:9" ht="20.100000000000001" customHeight="1">
      <c r="A133" s="28" t="s">
        <v>110</v>
      </c>
      <c r="B133" s="28"/>
      <c r="C133" s="28"/>
      <c r="D133" s="28"/>
      <c r="E133" s="28"/>
      <c r="F133" s="28"/>
      <c r="G133" s="28"/>
    </row>
    <row r="134" spans="1:9" ht="15" customHeight="1">
      <c r="A134" s="23" t="s">
        <v>1</v>
      </c>
      <c r="B134" s="23"/>
      <c r="C134" s="2" t="s">
        <v>2</v>
      </c>
      <c r="D134" s="2" t="s">
        <v>3</v>
      </c>
      <c r="E134" s="2" t="s">
        <v>4</v>
      </c>
      <c r="F134" s="2" t="s">
        <v>5</v>
      </c>
      <c r="G134" s="2" t="s">
        <v>6</v>
      </c>
    </row>
    <row r="135" spans="1:9" ht="21" customHeight="1">
      <c r="A135" s="3" t="s">
        <v>111</v>
      </c>
      <c r="B135" s="4" t="s">
        <v>112</v>
      </c>
      <c r="C135" s="3" t="s">
        <v>9</v>
      </c>
      <c r="D135" s="3" t="s">
        <v>18</v>
      </c>
      <c r="E135" s="5">
        <v>15.6</v>
      </c>
      <c r="F135" s="6">
        <v>10.83</v>
      </c>
      <c r="G135" s="6">
        <f>F135*E135</f>
        <v>168.94800000000001</v>
      </c>
    </row>
    <row r="136" spans="1:9" ht="15" customHeight="1">
      <c r="A136" s="1"/>
      <c r="B136" s="1"/>
      <c r="C136" s="1"/>
      <c r="D136" s="1"/>
      <c r="E136" s="24" t="s">
        <v>26</v>
      </c>
      <c r="F136" s="24"/>
      <c r="G136" s="7">
        <f>G135</f>
        <v>168.94800000000001</v>
      </c>
    </row>
    <row r="137" spans="1:9" ht="15" customHeight="1">
      <c r="A137" s="23" t="s">
        <v>27</v>
      </c>
      <c r="B137" s="23"/>
      <c r="C137" s="2" t="s">
        <v>2</v>
      </c>
      <c r="D137" s="2" t="s">
        <v>3</v>
      </c>
      <c r="E137" s="2" t="s">
        <v>4</v>
      </c>
      <c r="F137" s="2" t="s">
        <v>5</v>
      </c>
      <c r="G137" s="2" t="s">
        <v>6</v>
      </c>
    </row>
    <row r="138" spans="1:9" ht="21" customHeight="1">
      <c r="A138" s="3" t="s">
        <v>113</v>
      </c>
      <c r="B138" s="4" t="s">
        <v>114</v>
      </c>
      <c r="C138" s="3" t="s">
        <v>9</v>
      </c>
      <c r="D138" s="3" t="s">
        <v>30</v>
      </c>
      <c r="E138" s="5">
        <v>0.42599999999999999</v>
      </c>
      <c r="F138" s="6">
        <v>25.84</v>
      </c>
      <c r="G138" s="6">
        <f>F138*E138</f>
        <v>11.00784</v>
      </c>
    </row>
    <row r="139" spans="1:9" ht="15" customHeight="1">
      <c r="A139" s="3" t="s">
        <v>35</v>
      </c>
      <c r="B139" s="4" t="s">
        <v>78</v>
      </c>
      <c r="C139" s="3" t="s">
        <v>9</v>
      </c>
      <c r="D139" s="3" t="s">
        <v>30</v>
      </c>
      <c r="E139" s="5">
        <v>0.42499999999999999</v>
      </c>
      <c r="F139" s="6">
        <v>21.78</v>
      </c>
      <c r="G139" s="6">
        <f>F139*E139</f>
        <v>9.2565000000000008</v>
      </c>
    </row>
    <row r="140" spans="1:9" ht="18" customHeight="1">
      <c r="A140" s="1"/>
      <c r="B140" s="1"/>
      <c r="C140" s="1"/>
      <c r="D140" s="1"/>
      <c r="E140" s="24" t="s">
        <v>37</v>
      </c>
      <c r="F140" s="24"/>
      <c r="G140" s="7">
        <f>G139+G138</f>
        <v>20.264340000000001</v>
      </c>
    </row>
    <row r="141" spans="1:9" ht="15" customHeight="1">
      <c r="A141" s="1"/>
      <c r="B141" s="1"/>
      <c r="C141" s="1"/>
      <c r="D141" s="1"/>
      <c r="E141" s="25" t="s">
        <v>42</v>
      </c>
      <c r="F141" s="25"/>
      <c r="G141" s="17">
        <f>G140+G136</f>
        <v>189.21234000000001</v>
      </c>
      <c r="H141">
        <v>189.21</v>
      </c>
      <c r="I141" s="16">
        <f>G141-H141</f>
        <v>2.3400000000037835E-3</v>
      </c>
    </row>
    <row r="142" spans="1:9" ht="9.9499999999999993" customHeight="1">
      <c r="A142" s="1"/>
      <c r="B142" s="1"/>
      <c r="C142" s="27"/>
      <c r="D142" s="27"/>
      <c r="E142" s="1"/>
      <c r="F142" s="1"/>
      <c r="G142" s="1"/>
    </row>
    <row r="143" spans="1:9" ht="20.100000000000001" customHeight="1">
      <c r="A143" s="28" t="s">
        <v>115</v>
      </c>
      <c r="B143" s="28"/>
      <c r="C143" s="28"/>
      <c r="D143" s="28"/>
      <c r="E143" s="28"/>
      <c r="F143" s="28"/>
      <c r="G143" s="28"/>
    </row>
    <row r="144" spans="1:9" ht="15" customHeight="1">
      <c r="A144" s="23" t="s">
        <v>1</v>
      </c>
      <c r="B144" s="23"/>
      <c r="C144" s="2" t="s">
        <v>2</v>
      </c>
      <c r="D144" s="2" t="s">
        <v>3</v>
      </c>
      <c r="E144" s="2" t="s">
        <v>4</v>
      </c>
      <c r="F144" s="2" t="s">
        <v>5</v>
      </c>
      <c r="G144" s="2" t="s">
        <v>6</v>
      </c>
    </row>
    <row r="145" spans="1:9" ht="29.1" customHeight="1">
      <c r="A145" s="3" t="s">
        <v>116</v>
      </c>
      <c r="B145" s="4" t="s">
        <v>117</v>
      </c>
      <c r="C145" s="3" t="s">
        <v>9</v>
      </c>
      <c r="D145" s="3" t="s">
        <v>13</v>
      </c>
      <c r="E145" s="5">
        <v>8.8000000000000007</v>
      </c>
      <c r="F145" s="6">
        <v>1.1000000000000001</v>
      </c>
      <c r="G145" s="6">
        <f>F145*E145</f>
        <v>9.6800000000000015</v>
      </c>
    </row>
    <row r="146" spans="1:9" ht="29.1" customHeight="1">
      <c r="A146" s="3" t="s">
        <v>118</v>
      </c>
      <c r="B146" s="4" t="s">
        <v>119</v>
      </c>
      <c r="C146" s="3" t="s">
        <v>9</v>
      </c>
      <c r="D146" s="3" t="s">
        <v>13</v>
      </c>
      <c r="E146" s="5">
        <v>1</v>
      </c>
      <c r="F146" s="6">
        <v>527.46</v>
      </c>
      <c r="G146" s="6">
        <f t="shared" ref="G146:G147" si="11">F146*E146</f>
        <v>527.46</v>
      </c>
    </row>
    <row r="147" spans="1:9" ht="21" customHeight="1">
      <c r="A147" s="3" t="s">
        <v>120</v>
      </c>
      <c r="B147" s="4" t="s">
        <v>121</v>
      </c>
      <c r="C147" s="3" t="s">
        <v>9</v>
      </c>
      <c r="D147" s="3" t="s">
        <v>122</v>
      </c>
      <c r="E147" s="5">
        <v>1.6125</v>
      </c>
      <c r="F147" s="6">
        <v>41.63</v>
      </c>
      <c r="G147" s="6">
        <f t="shared" si="11"/>
        <v>67.128375000000005</v>
      </c>
    </row>
    <row r="148" spans="1:9" ht="15" customHeight="1">
      <c r="A148" s="1"/>
      <c r="B148" s="1"/>
      <c r="C148" s="1"/>
      <c r="D148" s="1"/>
      <c r="E148" s="24" t="s">
        <v>26</v>
      </c>
      <c r="F148" s="24"/>
      <c r="G148" s="7">
        <f>G147+G146+G145</f>
        <v>604.26837499999999</v>
      </c>
    </row>
    <row r="149" spans="1:9" ht="15" customHeight="1">
      <c r="A149" s="23" t="s">
        <v>27</v>
      </c>
      <c r="B149" s="23"/>
      <c r="C149" s="2" t="s">
        <v>2</v>
      </c>
      <c r="D149" s="2" t="s">
        <v>3</v>
      </c>
      <c r="E149" s="2" t="s">
        <v>4</v>
      </c>
      <c r="F149" s="2" t="s">
        <v>5</v>
      </c>
      <c r="G149" s="2" t="s">
        <v>6</v>
      </c>
    </row>
    <row r="150" spans="1:9" ht="15" customHeight="1">
      <c r="A150" s="3" t="s">
        <v>33</v>
      </c>
      <c r="B150" s="4" t="s">
        <v>123</v>
      </c>
      <c r="C150" s="3" t="s">
        <v>9</v>
      </c>
      <c r="D150" s="3" t="s">
        <v>30</v>
      </c>
      <c r="E150" s="5">
        <v>0.65100000000000002</v>
      </c>
      <c r="F150" s="6">
        <v>27.26</v>
      </c>
      <c r="G150" s="6">
        <f>E150*F150</f>
        <v>17.746260000000003</v>
      </c>
    </row>
    <row r="151" spans="1:9" ht="15" customHeight="1">
      <c r="A151" s="3" t="s">
        <v>35</v>
      </c>
      <c r="B151" s="4" t="s">
        <v>78</v>
      </c>
      <c r="C151" s="3" t="s">
        <v>9</v>
      </c>
      <c r="D151" s="3" t="s">
        <v>30</v>
      </c>
      <c r="E151" s="5">
        <v>0.32500000000000001</v>
      </c>
      <c r="F151" s="6">
        <v>21.78</v>
      </c>
      <c r="G151" s="6">
        <f>E151*F151</f>
        <v>7.0785000000000009</v>
      </c>
    </row>
    <row r="152" spans="1:9" ht="18" customHeight="1">
      <c r="A152" s="1"/>
      <c r="B152" s="1"/>
      <c r="C152" s="1"/>
      <c r="D152" s="1"/>
      <c r="E152" s="24" t="s">
        <v>37</v>
      </c>
      <c r="F152" s="24"/>
      <c r="G152" s="7">
        <f>G151+G150</f>
        <v>24.824760000000005</v>
      </c>
    </row>
    <row r="153" spans="1:9" ht="15" customHeight="1">
      <c r="A153" s="1"/>
      <c r="B153" s="1"/>
      <c r="C153" s="1"/>
      <c r="D153" s="1"/>
      <c r="E153" s="25" t="s">
        <v>42</v>
      </c>
      <c r="F153" s="25"/>
      <c r="G153" s="17">
        <f>G152+G148</f>
        <v>629.09313499999996</v>
      </c>
      <c r="H153">
        <v>629.09</v>
      </c>
      <c r="I153" s="16">
        <f>G153-H153</f>
        <v>3.1349999999292777E-3</v>
      </c>
    </row>
    <row r="154" spans="1:9" ht="9.9499999999999993" customHeight="1">
      <c r="A154" s="1"/>
      <c r="B154" s="1"/>
      <c r="C154" s="27"/>
      <c r="D154" s="27"/>
      <c r="E154" s="1"/>
      <c r="F154" s="1"/>
      <c r="G154" s="1"/>
    </row>
    <row r="155" spans="1:9" ht="20.100000000000001" customHeight="1">
      <c r="A155" s="28" t="s">
        <v>124</v>
      </c>
      <c r="B155" s="28"/>
      <c r="C155" s="28"/>
      <c r="D155" s="28"/>
      <c r="E155" s="28"/>
      <c r="F155" s="28"/>
      <c r="G155" s="28"/>
    </row>
    <row r="156" spans="1:9" ht="15" customHeight="1">
      <c r="A156" s="23" t="s">
        <v>1</v>
      </c>
      <c r="B156" s="23"/>
      <c r="C156" s="2" t="s">
        <v>2</v>
      </c>
      <c r="D156" s="2" t="s">
        <v>3</v>
      </c>
      <c r="E156" s="2" t="s">
        <v>4</v>
      </c>
      <c r="F156" s="2" t="s">
        <v>5</v>
      </c>
      <c r="G156" s="2" t="s">
        <v>6</v>
      </c>
    </row>
    <row r="157" spans="1:9" ht="29.1" customHeight="1">
      <c r="A157" s="3" t="s">
        <v>116</v>
      </c>
      <c r="B157" s="4" t="s">
        <v>117</v>
      </c>
      <c r="C157" s="3" t="s">
        <v>9</v>
      </c>
      <c r="D157" s="3" t="s">
        <v>13</v>
      </c>
      <c r="E157" s="5">
        <v>4.8166000000000002</v>
      </c>
      <c r="F157" s="6">
        <v>1.1000000000000001</v>
      </c>
      <c r="G157" s="6">
        <f>F157*E157</f>
        <v>5.2982600000000009</v>
      </c>
    </row>
    <row r="158" spans="1:9" ht="29.1" customHeight="1">
      <c r="A158" s="3" t="s">
        <v>125</v>
      </c>
      <c r="B158" s="4" t="s">
        <v>126</v>
      </c>
      <c r="C158" s="3" t="s">
        <v>9</v>
      </c>
      <c r="D158" s="3" t="s">
        <v>21</v>
      </c>
      <c r="E158" s="5">
        <v>6.8503999999999996</v>
      </c>
      <c r="F158" s="6">
        <v>17.7</v>
      </c>
      <c r="G158" s="6">
        <f t="shared" ref="G158:G160" si="12">F158*E158</f>
        <v>121.25207999999999</v>
      </c>
    </row>
    <row r="159" spans="1:9" ht="29.1" customHeight="1">
      <c r="A159" s="3" t="s">
        <v>127</v>
      </c>
      <c r="B159" s="4" t="s">
        <v>128</v>
      </c>
      <c r="C159" s="3" t="s">
        <v>9</v>
      </c>
      <c r="D159" s="3" t="s">
        <v>13</v>
      </c>
      <c r="E159" s="5">
        <v>0.54730000000000001</v>
      </c>
      <c r="F159" s="6">
        <v>540.86</v>
      </c>
      <c r="G159" s="6">
        <f t="shared" si="12"/>
        <v>296.01267799999999</v>
      </c>
    </row>
    <row r="160" spans="1:9" ht="21" customHeight="1">
      <c r="A160" s="3" t="s">
        <v>120</v>
      </c>
      <c r="B160" s="4" t="s">
        <v>121</v>
      </c>
      <c r="C160" s="3" t="s">
        <v>9</v>
      </c>
      <c r="D160" s="3" t="s">
        <v>122</v>
      </c>
      <c r="E160" s="5">
        <v>0.88200000000000001</v>
      </c>
      <c r="F160" s="6">
        <v>41.63</v>
      </c>
      <c r="G160" s="6">
        <f t="shared" si="12"/>
        <v>36.717660000000002</v>
      </c>
    </row>
    <row r="161" spans="1:9" ht="15" customHeight="1">
      <c r="A161" s="1"/>
      <c r="B161" s="1"/>
      <c r="C161" s="1"/>
      <c r="D161" s="1"/>
      <c r="E161" s="24" t="s">
        <v>26</v>
      </c>
      <c r="F161" s="24"/>
      <c r="G161" s="7">
        <f>G160+G159+G158+G157</f>
        <v>459.28067800000002</v>
      </c>
    </row>
    <row r="162" spans="1:9" ht="15" customHeight="1">
      <c r="A162" s="23" t="s">
        <v>27</v>
      </c>
      <c r="B162" s="23"/>
      <c r="C162" s="2" t="s">
        <v>2</v>
      </c>
      <c r="D162" s="2" t="s">
        <v>3</v>
      </c>
      <c r="E162" s="2" t="s">
        <v>4</v>
      </c>
      <c r="F162" s="2" t="s">
        <v>5</v>
      </c>
      <c r="G162" s="2" t="s">
        <v>6</v>
      </c>
    </row>
    <row r="163" spans="1:9" ht="15" customHeight="1">
      <c r="A163" s="3" t="s">
        <v>33</v>
      </c>
      <c r="B163" s="4" t="s">
        <v>123</v>
      </c>
      <c r="C163" s="3" t="s">
        <v>9</v>
      </c>
      <c r="D163" s="3" t="s">
        <v>30</v>
      </c>
      <c r="E163" s="5">
        <v>0.3826</v>
      </c>
      <c r="F163" s="6">
        <v>27.26</v>
      </c>
      <c r="G163" s="6">
        <f>F163*E163</f>
        <v>10.429676000000001</v>
      </c>
    </row>
    <row r="164" spans="1:9" ht="15" customHeight="1">
      <c r="A164" s="3" t="s">
        <v>35</v>
      </c>
      <c r="B164" s="4" t="s">
        <v>78</v>
      </c>
      <c r="C164" s="3" t="s">
        <v>9</v>
      </c>
      <c r="D164" s="3" t="s">
        <v>30</v>
      </c>
      <c r="E164" s="5">
        <v>0.191</v>
      </c>
      <c r="F164" s="6">
        <v>21.78</v>
      </c>
      <c r="G164" s="6">
        <f>F164*E164</f>
        <v>4.15998</v>
      </c>
    </row>
    <row r="165" spans="1:9" ht="18" customHeight="1">
      <c r="A165" s="1"/>
      <c r="B165" s="1"/>
      <c r="C165" s="1"/>
      <c r="D165" s="1"/>
      <c r="E165" s="24" t="s">
        <v>37</v>
      </c>
      <c r="F165" s="24"/>
      <c r="G165" s="7">
        <f>G164+G163</f>
        <v>14.589656000000002</v>
      </c>
    </row>
    <row r="166" spans="1:9" ht="15" customHeight="1">
      <c r="A166" s="1"/>
      <c r="B166" s="1"/>
      <c r="C166" s="1"/>
      <c r="D166" s="1"/>
      <c r="E166" s="25" t="s">
        <v>42</v>
      </c>
      <c r="F166" s="25"/>
      <c r="G166" s="17">
        <f>G165+G161</f>
        <v>473.87033400000001</v>
      </c>
      <c r="H166">
        <v>473.87</v>
      </c>
      <c r="I166" s="16">
        <f>G166-H166</f>
        <v>3.3400000000938235E-4</v>
      </c>
    </row>
    <row r="167" spans="1:9" ht="9.9499999999999993" customHeight="1">
      <c r="A167" s="1"/>
      <c r="B167" s="1"/>
      <c r="C167" s="27"/>
      <c r="D167" s="27"/>
      <c r="E167" s="1"/>
      <c r="F167" s="1"/>
      <c r="G167" s="1"/>
    </row>
    <row r="168" spans="1:9" ht="20.100000000000001" customHeight="1">
      <c r="A168" s="28" t="s">
        <v>129</v>
      </c>
      <c r="B168" s="28"/>
      <c r="C168" s="28"/>
      <c r="D168" s="28"/>
      <c r="E168" s="28"/>
      <c r="F168" s="28"/>
      <c r="G168" s="28"/>
    </row>
    <row r="169" spans="1:9" ht="15" customHeight="1">
      <c r="A169" s="23" t="s">
        <v>1</v>
      </c>
      <c r="B169" s="23"/>
      <c r="C169" s="2" t="s">
        <v>2</v>
      </c>
      <c r="D169" s="2" t="s">
        <v>3</v>
      </c>
      <c r="E169" s="2" t="s">
        <v>4</v>
      </c>
      <c r="F169" s="2" t="s">
        <v>5</v>
      </c>
      <c r="G169" s="2" t="s">
        <v>6</v>
      </c>
    </row>
    <row r="170" spans="1:9" ht="29.1" customHeight="1">
      <c r="A170" s="3" t="s">
        <v>116</v>
      </c>
      <c r="B170" s="4" t="s">
        <v>117</v>
      </c>
      <c r="C170" s="3" t="s">
        <v>9</v>
      </c>
      <c r="D170" s="3" t="s">
        <v>13</v>
      </c>
      <c r="E170" s="5">
        <v>4.8166000000000002</v>
      </c>
      <c r="F170" s="6">
        <v>1.1000000000000001</v>
      </c>
      <c r="G170" s="6">
        <f>E170*F170</f>
        <v>5.2982600000000009</v>
      </c>
    </row>
    <row r="171" spans="1:9" ht="29.1" customHeight="1">
      <c r="A171" s="3" t="s">
        <v>125</v>
      </c>
      <c r="B171" s="4" t="s">
        <v>126</v>
      </c>
      <c r="C171" s="3" t="s">
        <v>9</v>
      </c>
      <c r="D171" s="3" t="s">
        <v>21</v>
      </c>
      <c r="E171" s="5">
        <v>6.8503999999999996</v>
      </c>
      <c r="F171" s="6">
        <v>17.7</v>
      </c>
      <c r="G171" s="6">
        <f t="shared" ref="G171:G173" si="13">E171*F171</f>
        <v>121.25207999999999</v>
      </c>
    </row>
    <row r="172" spans="1:9" ht="29.1" customHeight="1">
      <c r="A172" s="3" t="s">
        <v>127</v>
      </c>
      <c r="B172" s="4" t="s">
        <v>128</v>
      </c>
      <c r="C172" s="3" t="s">
        <v>9</v>
      </c>
      <c r="D172" s="3" t="s">
        <v>13</v>
      </c>
      <c r="E172" s="5">
        <v>0.54730000000000001</v>
      </c>
      <c r="F172" s="6">
        <v>540.86</v>
      </c>
      <c r="G172" s="6">
        <f t="shared" si="13"/>
        <v>296.01267799999999</v>
      </c>
    </row>
    <row r="173" spans="1:9" ht="21" customHeight="1">
      <c r="A173" s="3" t="s">
        <v>120</v>
      </c>
      <c r="B173" s="4" t="s">
        <v>121</v>
      </c>
      <c r="C173" s="3" t="s">
        <v>9</v>
      </c>
      <c r="D173" s="3" t="s">
        <v>122</v>
      </c>
      <c r="E173" s="5">
        <v>0.88319999999999999</v>
      </c>
      <c r="F173" s="6">
        <v>41.63</v>
      </c>
      <c r="G173" s="6">
        <f t="shared" si="13"/>
        <v>36.767616000000004</v>
      </c>
    </row>
    <row r="174" spans="1:9" ht="15" customHeight="1">
      <c r="A174" s="1"/>
      <c r="B174" s="1"/>
      <c r="C174" s="1"/>
      <c r="D174" s="1"/>
      <c r="E174" s="24" t="s">
        <v>26</v>
      </c>
      <c r="F174" s="24"/>
      <c r="G174" s="7">
        <f>G173+G172+G171+G170</f>
        <v>459.33063400000003</v>
      </c>
    </row>
    <row r="175" spans="1:9" ht="15" customHeight="1">
      <c r="A175" s="23" t="s">
        <v>27</v>
      </c>
      <c r="B175" s="23"/>
      <c r="C175" s="2" t="s">
        <v>2</v>
      </c>
      <c r="D175" s="2" t="s">
        <v>3</v>
      </c>
      <c r="E175" s="2" t="s">
        <v>4</v>
      </c>
      <c r="F175" s="2" t="s">
        <v>5</v>
      </c>
      <c r="G175" s="2" t="s">
        <v>6</v>
      </c>
    </row>
    <row r="176" spans="1:9" ht="15" customHeight="1">
      <c r="A176" s="3" t="s">
        <v>33</v>
      </c>
      <c r="B176" s="4" t="s">
        <v>123</v>
      </c>
      <c r="C176" s="3" t="s">
        <v>9</v>
      </c>
      <c r="D176" s="3" t="s">
        <v>30</v>
      </c>
      <c r="E176" s="5">
        <v>0.3826</v>
      </c>
      <c r="F176" s="6">
        <v>27.12</v>
      </c>
      <c r="G176" s="6">
        <f>E176*F176</f>
        <v>10.376112000000001</v>
      </c>
    </row>
    <row r="177" spans="1:9" ht="15" customHeight="1">
      <c r="A177" s="3" t="s">
        <v>35</v>
      </c>
      <c r="B177" s="4" t="s">
        <v>78</v>
      </c>
      <c r="C177" s="3" t="s">
        <v>9</v>
      </c>
      <c r="D177" s="3" t="s">
        <v>30</v>
      </c>
      <c r="E177" s="5">
        <v>0.191</v>
      </c>
      <c r="F177" s="6">
        <v>21.78</v>
      </c>
      <c r="G177" s="6">
        <f>E177*F177</f>
        <v>4.15998</v>
      </c>
    </row>
    <row r="178" spans="1:9" ht="18" customHeight="1">
      <c r="A178" s="1"/>
      <c r="B178" s="1"/>
      <c r="C178" s="1"/>
      <c r="D178" s="1"/>
      <c r="E178" s="24" t="s">
        <v>37</v>
      </c>
      <c r="F178" s="24"/>
      <c r="G178" s="7">
        <f>G176+G177</f>
        <v>14.536092</v>
      </c>
    </row>
    <row r="179" spans="1:9" ht="15" customHeight="1">
      <c r="A179" s="1"/>
      <c r="B179" s="1"/>
      <c r="C179" s="1"/>
      <c r="D179" s="1"/>
      <c r="E179" s="25" t="s">
        <v>42</v>
      </c>
      <c r="F179" s="25"/>
      <c r="G179" s="17">
        <f>G178+G174</f>
        <v>473.86672600000003</v>
      </c>
      <c r="H179">
        <v>473.87</v>
      </c>
      <c r="I179" s="16">
        <f>G179-H179</f>
        <v>-3.2739999999762404E-3</v>
      </c>
    </row>
    <row r="180" spans="1:9" ht="9.9499999999999993" customHeight="1">
      <c r="A180" s="1"/>
      <c r="B180" s="1"/>
      <c r="C180" s="27"/>
      <c r="D180" s="27"/>
      <c r="E180" s="1"/>
      <c r="F180" s="1"/>
      <c r="G180" s="1"/>
    </row>
    <row r="181" spans="1:9" ht="20.100000000000001" customHeight="1">
      <c r="A181" s="28" t="s">
        <v>130</v>
      </c>
      <c r="B181" s="28"/>
      <c r="C181" s="28"/>
      <c r="D181" s="28"/>
      <c r="E181" s="28"/>
      <c r="F181" s="28"/>
      <c r="G181" s="28"/>
    </row>
    <row r="182" spans="1:9" ht="15" customHeight="1">
      <c r="A182" s="23" t="s">
        <v>1</v>
      </c>
      <c r="B182" s="23"/>
      <c r="C182" s="2" t="s">
        <v>2</v>
      </c>
      <c r="D182" s="2" t="s">
        <v>3</v>
      </c>
      <c r="E182" s="2" t="s">
        <v>4</v>
      </c>
      <c r="F182" s="2" t="s">
        <v>5</v>
      </c>
      <c r="G182" s="2" t="s">
        <v>6</v>
      </c>
    </row>
    <row r="183" spans="1:9" ht="29.1" customHeight="1">
      <c r="A183" s="3" t="s">
        <v>116</v>
      </c>
      <c r="B183" s="4" t="s">
        <v>117</v>
      </c>
      <c r="C183" s="3" t="s">
        <v>9</v>
      </c>
      <c r="D183" s="3" t="s">
        <v>13</v>
      </c>
      <c r="E183" s="5">
        <v>4.72</v>
      </c>
      <c r="F183" s="6">
        <v>1.1000000000000001</v>
      </c>
      <c r="G183" s="6">
        <f>ROUND(E183*F183,2)</f>
        <v>5.19</v>
      </c>
    </row>
    <row r="184" spans="1:9" ht="29.1" customHeight="1">
      <c r="A184" s="3" t="s">
        <v>125</v>
      </c>
      <c r="B184" s="4" t="s">
        <v>126</v>
      </c>
      <c r="C184" s="3" t="s">
        <v>9</v>
      </c>
      <c r="D184" s="3" t="s">
        <v>21</v>
      </c>
      <c r="E184" s="5">
        <v>2.202</v>
      </c>
      <c r="F184" s="6">
        <v>17.7</v>
      </c>
      <c r="G184" s="6">
        <f t="shared" ref="G184:G186" si="14">ROUND(E184*F184,2)</f>
        <v>38.979999999999997</v>
      </c>
    </row>
    <row r="185" spans="1:9" ht="29.1" customHeight="1">
      <c r="A185" s="3" t="s">
        <v>131</v>
      </c>
      <c r="B185" s="4" t="s">
        <v>132</v>
      </c>
      <c r="C185" s="3" t="s">
        <v>9</v>
      </c>
      <c r="D185" s="3" t="s">
        <v>77</v>
      </c>
      <c r="E185" s="5">
        <v>1</v>
      </c>
      <c r="F185" s="6">
        <v>273.97000000000003</v>
      </c>
      <c r="G185" s="6">
        <f t="shared" si="14"/>
        <v>273.97000000000003</v>
      </c>
    </row>
    <row r="186" spans="1:9" ht="21" customHeight="1">
      <c r="A186" s="3" t="s">
        <v>120</v>
      </c>
      <c r="B186" s="4" t="s">
        <v>121</v>
      </c>
      <c r="C186" s="3" t="s">
        <v>9</v>
      </c>
      <c r="D186" s="3" t="s">
        <v>122</v>
      </c>
      <c r="E186" s="5">
        <v>6.3200000000000006E-2</v>
      </c>
      <c r="F186" s="6">
        <v>41.63</v>
      </c>
      <c r="G186" s="6">
        <f t="shared" si="14"/>
        <v>2.63</v>
      </c>
    </row>
    <row r="187" spans="1:9" ht="15" customHeight="1">
      <c r="A187" s="1"/>
      <c r="B187" s="1"/>
      <c r="C187" s="1"/>
      <c r="D187" s="1"/>
      <c r="E187" s="24" t="s">
        <v>26</v>
      </c>
      <c r="F187" s="24"/>
      <c r="G187" s="7">
        <f>G186+G185+G184+G183</f>
        <v>320.77000000000004</v>
      </c>
    </row>
    <row r="188" spans="1:9" ht="15" customHeight="1">
      <c r="A188" s="23" t="s">
        <v>27</v>
      </c>
      <c r="B188" s="23"/>
      <c r="C188" s="2" t="s">
        <v>2</v>
      </c>
      <c r="D188" s="2" t="s">
        <v>3</v>
      </c>
      <c r="E188" s="2" t="s">
        <v>4</v>
      </c>
      <c r="F188" s="2" t="s">
        <v>5</v>
      </c>
      <c r="G188" s="2" t="s">
        <v>6</v>
      </c>
    </row>
    <row r="189" spans="1:9" ht="15" customHeight="1">
      <c r="A189" s="3" t="s">
        <v>33</v>
      </c>
      <c r="B189" s="4" t="s">
        <v>123</v>
      </c>
      <c r="C189" s="3" t="s">
        <v>9</v>
      </c>
      <c r="D189" s="3" t="s">
        <v>30</v>
      </c>
      <c r="E189" s="5">
        <v>0.28199999999999997</v>
      </c>
      <c r="F189" s="6">
        <v>27.26</v>
      </c>
      <c r="G189" s="6">
        <f t="shared" ref="G189:G190" si="15">ROUND(E189*F189,2)</f>
        <v>7.69</v>
      </c>
    </row>
    <row r="190" spans="1:9" ht="15" customHeight="1">
      <c r="A190" s="3" t="s">
        <v>35</v>
      </c>
      <c r="B190" s="4" t="s">
        <v>78</v>
      </c>
      <c r="C190" s="3" t="s">
        <v>9</v>
      </c>
      <c r="D190" s="3" t="s">
        <v>30</v>
      </c>
      <c r="E190" s="5">
        <v>0.14099999999999999</v>
      </c>
      <c r="F190" s="6">
        <v>21.78</v>
      </c>
      <c r="G190" s="6">
        <f t="shared" si="15"/>
        <v>3.07</v>
      </c>
    </row>
    <row r="191" spans="1:9" ht="18" customHeight="1">
      <c r="A191" s="1"/>
      <c r="B191" s="1"/>
      <c r="C191" s="1"/>
      <c r="D191" s="1"/>
      <c r="E191" s="24" t="s">
        <v>37</v>
      </c>
      <c r="F191" s="24"/>
      <c r="G191" s="7">
        <f>G190+G189</f>
        <v>10.76</v>
      </c>
    </row>
    <row r="192" spans="1:9" ht="15" customHeight="1">
      <c r="A192" s="1"/>
      <c r="B192" s="1"/>
      <c r="C192" s="1"/>
      <c r="D192" s="1"/>
      <c r="E192" s="25" t="s">
        <v>42</v>
      </c>
      <c r="F192" s="25"/>
      <c r="G192" s="17">
        <f>G191+G187</f>
        <v>331.53000000000003</v>
      </c>
      <c r="H192">
        <v>331.53</v>
      </c>
      <c r="I192" s="16">
        <f>G192-H192</f>
        <v>0</v>
      </c>
    </row>
    <row r="193" spans="1:9" ht="9.9499999999999993" customHeight="1">
      <c r="A193" s="1"/>
      <c r="B193" s="1"/>
      <c r="C193" s="27"/>
      <c r="D193" s="27"/>
      <c r="E193" s="1"/>
      <c r="F193" s="1"/>
      <c r="G193" s="1"/>
    </row>
    <row r="194" spans="1:9" ht="20.100000000000001" customHeight="1">
      <c r="A194" s="28" t="s">
        <v>133</v>
      </c>
      <c r="B194" s="28"/>
      <c r="C194" s="28"/>
      <c r="D194" s="28"/>
      <c r="E194" s="28"/>
      <c r="F194" s="28"/>
      <c r="G194" s="28"/>
    </row>
    <row r="195" spans="1:9" ht="15" customHeight="1">
      <c r="A195" s="23" t="s">
        <v>1</v>
      </c>
      <c r="B195" s="23"/>
      <c r="C195" s="2" t="s">
        <v>2</v>
      </c>
      <c r="D195" s="2" t="s">
        <v>3</v>
      </c>
      <c r="E195" s="2" t="s">
        <v>4</v>
      </c>
      <c r="F195" s="2" t="s">
        <v>5</v>
      </c>
      <c r="G195" s="2" t="s">
        <v>6</v>
      </c>
    </row>
    <row r="196" spans="1:9" ht="29.1" customHeight="1">
      <c r="A196" s="3" t="s">
        <v>116</v>
      </c>
      <c r="B196" s="4" t="s">
        <v>117</v>
      </c>
      <c r="C196" s="3" t="s">
        <v>9</v>
      </c>
      <c r="D196" s="3" t="s">
        <v>13</v>
      </c>
      <c r="E196" s="5">
        <v>4.8166000000000002</v>
      </c>
      <c r="F196" s="6">
        <v>1.1000000000000001</v>
      </c>
      <c r="G196" s="6">
        <f>F196*E196</f>
        <v>5.2982600000000009</v>
      </c>
    </row>
    <row r="197" spans="1:9" ht="29.1" customHeight="1">
      <c r="A197" s="3" t="s">
        <v>125</v>
      </c>
      <c r="B197" s="4" t="s">
        <v>126</v>
      </c>
      <c r="C197" s="3" t="s">
        <v>9</v>
      </c>
      <c r="D197" s="3" t="s">
        <v>21</v>
      </c>
      <c r="E197" s="5">
        <v>6.8503999999999996</v>
      </c>
      <c r="F197" s="6">
        <v>17.7</v>
      </c>
      <c r="G197" s="6">
        <f t="shared" ref="G197:G199" si="16">F197*E197</f>
        <v>121.25207999999999</v>
      </c>
    </row>
    <row r="198" spans="1:9" ht="29.1" customHeight="1">
      <c r="A198" s="3" t="s">
        <v>127</v>
      </c>
      <c r="B198" s="4" t="s">
        <v>128</v>
      </c>
      <c r="C198" s="3" t="s">
        <v>9</v>
      </c>
      <c r="D198" s="3" t="s">
        <v>13</v>
      </c>
      <c r="E198" s="5">
        <v>0.54730000000000001</v>
      </c>
      <c r="F198" s="6">
        <v>540.86</v>
      </c>
      <c r="G198" s="6">
        <f t="shared" si="16"/>
        <v>296.01267799999999</v>
      </c>
    </row>
    <row r="199" spans="1:9" ht="21" customHeight="1">
      <c r="A199" s="3" t="s">
        <v>120</v>
      </c>
      <c r="B199" s="4" t="s">
        <v>121</v>
      </c>
      <c r="C199" s="3" t="s">
        <v>9</v>
      </c>
      <c r="D199" s="3" t="s">
        <v>122</v>
      </c>
      <c r="E199" s="5">
        <v>0.88200000000000001</v>
      </c>
      <c r="F199" s="6">
        <v>41.63</v>
      </c>
      <c r="G199" s="6">
        <f t="shared" si="16"/>
        <v>36.717660000000002</v>
      </c>
    </row>
    <row r="200" spans="1:9" ht="15" customHeight="1">
      <c r="A200" s="1"/>
      <c r="B200" s="1"/>
      <c r="C200" s="1"/>
      <c r="D200" s="1"/>
      <c r="E200" s="24" t="s">
        <v>26</v>
      </c>
      <c r="F200" s="24"/>
      <c r="G200" s="7">
        <f>G199+G198+G197+G196</f>
        <v>459.28067800000002</v>
      </c>
    </row>
    <row r="201" spans="1:9" ht="15" customHeight="1">
      <c r="A201" s="23" t="s">
        <v>27</v>
      </c>
      <c r="B201" s="23"/>
      <c r="C201" s="2" t="s">
        <v>2</v>
      </c>
      <c r="D201" s="2" t="s">
        <v>3</v>
      </c>
      <c r="E201" s="2" t="s">
        <v>4</v>
      </c>
      <c r="F201" s="2" t="s">
        <v>5</v>
      </c>
      <c r="G201" s="2" t="s">
        <v>6</v>
      </c>
    </row>
    <row r="202" spans="1:9" ht="15" customHeight="1">
      <c r="A202" s="3" t="s">
        <v>33</v>
      </c>
      <c r="B202" s="4" t="s">
        <v>123</v>
      </c>
      <c r="C202" s="3" t="s">
        <v>9</v>
      </c>
      <c r="D202" s="3" t="s">
        <v>30</v>
      </c>
      <c r="E202" s="5">
        <v>0.3826</v>
      </c>
      <c r="F202" s="6">
        <v>27.26</v>
      </c>
      <c r="G202" s="6">
        <f>F202*E202</f>
        <v>10.429676000000001</v>
      </c>
    </row>
    <row r="203" spans="1:9" ht="15" customHeight="1">
      <c r="A203" s="3" t="s">
        <v>35</v>
      </c>
      <c r="B203" s="4" t="s">
        <v>78</v>
      </c>
      <c r="C203" s="3" t="s">
        <v>9</v>
      </c>
      <c r="D203" s="3" t="s">
        <v>30</v>
      </c>
      <c r="E203" s="5">
        <v>0.191</v>
      </c>
      <c r="F203" s="6">
        <v>21.78</v>
      </c>
      <c r="G203" s="6">
        <f>F203*E203</f>
        <v>4.15998</v>
      </c>
    </row>
    <row r="204" spans="1:9" ht="18" customHeight="1">
      <c r="A204" s="1"/>
      <c r="B204" s="1"/>
      <c r="C204" s="1"/>
      <c r="D204" s="1"/>
      <c r="E204" s="24" t="s">
        <v>37</v>
      </c>
      <c r="F204" s="24"/>
      <c r="G204" s="7">
        <f>G202+G203</f>
        <v>14.589656000000002</v>
      </c>
    </row>
    <row r="205" spans="1:9" ht="15" customHeight="1">
      <c r="A205" s="1"/>
      <c r="B205" s="1"/>
      <c r="C205" s="1"/>
      <c r="D205" s="1"/>
      <c r="E205" s="25" t="s">
        <v>42</v>
      </c>
      <c r="F205" s="25"/>
      <c r="G205" s="17">
        <f>G204+G200</f>
        <v>473.87033400000001</v>
      </c>
      <c r="H205">
        <v>473.87</v>
      </c>
      <c r="I205" s="16">
        <f>G205-H205</f>
        <v>3.3400000000938235E-4</v>
      </c>
    </row>
    <row r="206" spans="1:9" ht="9.9499999999999993" customHeight="1">
      <c r="A206" s="1"/>
      <c r="B206" s="1"/>
      <c r="C206" s="27"/>
      <c r="D206" s="27"/>
      <c r="E206" s="1"/>
      <c r="F206" s="1"/>
      <c r="G206" s="1"/>
    </row>
    <row r="207" spans="1:9" ht="20.100000000000001" customHeight="1">
      <c r="A207" s="28" t="s">
        <v>134</v>
      </c>
      <c r="B207" s="28"/>
      <c r="C207" s="28"/>
      <c r="D207" s="28"/>
      <c r="E207" s="28"/>
      <c r="F207" s="28"/>
      <c r="G207" s="28"/>
    </row>
    <row r="208" spans="1:9" ht="15" customHeight="1">
      <c r="A208" s="23" t="s">
        <v>1</v>
      </c>
      <c r="B208" s="23"/>
      <c r="C208" s="2" t="s">
        <v>2</v>
      </c>
      <c r="D208" s="2" t="s">
        <v>3</v>
      </c>
      <c r="E208" s="2" t="s">
        <v>4</v>
      </c>
      <c r="F208" s="2" t="s">
        <v>5</v>
      </c>
      <c r="G208" s="2" t="s">
        <v>6</v>
      </c>
    </row>
    <row r="209" spans="1:9" ht="29.1" customHeight="1">
      <c r="A209" s="3" t="s">
        <v>135</v>
      </c>
      <c r="B209" s="4" t="s">
        <v>136</v>
      </c>
      <c r="C209" s="3" t="s">
        <v>9</v>
      </c>
      <c r="D209" s="3" t="s">
        <v>13</v>
      </c>
      <c r="E209" s="5">
        <v>2.0832999999999999</v>
      </c>
      <c r="F209" s="6">
        <v>177.8</v>
      </c>
      <c r="G209" s="6">
        <f>E209*F209</f>
        <v>370.41074000000003</v>
      </c>
    </row>
    <row r="210" spans="1:9" ht="29.1" customHeight="1">
      <c r="A210" s="3" t="s">
        <v>137</v>
      </c>
      <c r="B210" s="4" t="s">
        <v>138</v>
      </c>
      <c r="C210" s="3" t="s">
        <v>9</v>
      </c>
      <c r="D210" s="3" t="s">
        <v>13</v>
      </c>
      <c r="E210" s="5">
        <v>24.4</v>
      </c>
      <c r="F210" s="6">
        <v>0.21</v>
      </c>
      <c r="G210" s="6">
        <f t="shared" ref="G210:G211" si="17">E210*F210</f>
        <v>5.1239999999999997</v>
      </c>
    </row>
    <row r="211" spans="1:9" ht="15" customHeight="1">
      <c r="A211" s="3" t="s">
        <v>73</v>
      </c>
      <c r="B211" s="4" t="s">
        <v>74</v>
      </c>
      <c r="C211" s="3" t="s">
        <v>9</v>
      </c>
      <c r="D211" s="3" t="s">
        <v>13</v>
      </c>
      <c r="E211" s="5">
        <v>1.246</v>
      </c>
      <c r="F211" s="6">
        <v>27.5</v>
      </c>
      <c r="G211" s="6">
        <f t="shared" si="17"/>
        <v>34.265000000000001</v>
      </c>
    </row>
    <row r="212" spans="1:9" ht="15" customHeight="1">
      <c r="A212" s="1"/>
      <c r="B212" s="1"/>
      <c r="C212" s="1"/>
      <c r="D212" s="1"/>
      <c r="E212" s="24" t="s">
        <v>26</v>
      </c>
      <c r="F212" s="24"/>
      <c r="G212" s="7">
        <f>G209+G210+G211</f>
        <v>409.79974000000004</v>
      </c>
    </row>
    <row r="213" spans="1:9" ht="15" customHeight="1">
      <c r="A213" s="23" t="s">
        <v>27</v>
      </c>
      <c r="B213" s="23"/>
      <c r="C213" s="2" t="s">
        <v>2</v>
      </c>
      <c r="D213" s="2" t="s">
        <v>3</v>
      </c>
      <c r="E213" s="2" t="s">
        <v>4</v>
      </c>
      <c r="F213" s="2" t="s">
        <v>5</v>
      </c>
      <c r="G213" s="2" t="s">
        <v>6</v>
      </c>
    </row>
    <row r="214" spans="1:9" ht="15" customHeight="1">
      <c r="A214" s="3" t="s">
        <v>33</v>
      </c>
      <c r="B214" s="4" t="s">
        <v>123</v>
      </c>
      <c r="C214" s="3" t="s">
        <v>9</v>
      </c>
      <c r="D214" s="3" t="s">
        <v>30</v>
      </c>
      <c r="E214" s="5">
        <v>1.7070000000000001</v>
      </c>
      <c r="F214" s="6">
        <v>27.26</v>
      </c>
      <c r="G214" s="6">
        <f>F214*E214</f>
        <v>46.532820000000008</v>
      </c>
    </row>
    <row r="215" spans="1:9" ht="15" customHeight="1">
      <c r="A215" s="3" t="s">
        <v>35</v>
      </c>
      <c r="B215" s="4" t="s">
        <v>78</v>
      </c>
      <c r="C215" s="3" t="s">
        <v>9</v>
      </c>
      <c r="D215" s="3" t="s">
        <v>30</v>
      </c>
      <c r="E215" s="5">
        <v>0.85299999999999998</v>
      </c>
      <c r="F215" s="6">
        <v>21.78</v>
      </c>
      <c r="G215" s="6">
        <f>F215*E215</f>
        <v>18.578340000000001</v>
      </c>
    </row>
    <row r="216" spans="1:9" ht="18" customHeight="1">
      <c r="A216" s="1"/>
      <c r="B216" s="1"/>
      <c r="C216" s="1"/>
      <c r="D216" s="1"/>
      <c r="E216" s="24" t="s">
        <v>37</v>
      </c>
      <c r="F216" s="24"/>
      <c r="G216" s="7">
        <f>G214+G215</f>
        <v>65.111160000000012</v>
      </c>
    </row>
    <row r="217" spans="1:9" ht="15" customHeight="1">
      <c r="A217" s="1"/>
      <c r="B217" s="1"/>
      <c r="C217" s="1"/>
      <c r="D217" s="1"/>
      <c r="E217" s="25" t="s">
        <v>42</v>
      </c>
      <c r="F217" s="25"/>
      <c r="G217" s="17">
        <f>G216+G212</f>
        <v>474.91090000000008</v>
      </c>
      <c r="H217">
        <v>474.91</v>
      </c>
      <c r="I217" s="16">
        <f>G217-H217</f>
        <v>9.0000000005829861E-4</v>
      </c>
    </row>
    <row r="218" spans="1:9" ht="9.9499999999999993" customHeight="1">
      <c r="A218" s="1"/>
      <c r="B218" s="1"/>
      <c r="C218" s="27"/>
      <c r="D218" s="27"/>
      <c r="E218" s="1"/>
      <c r="F218" s="1"/>
      <c r="G218" s="1"/>
    </row>
    <row r="219" spans="1:9" ht="20.100000000000001" customHeight="1">
      <c r="A219" s="28" t="s">
        <v>139</v>
      </c>
      <c r="B219" s="28"/>
      <c r="C219" s="28"/>
      <c r="D219" s="28"/>
      <c r="E219" s="28"/>
      <c r="F219" s="28"/>
      <c r="G219" s="28"/>
    </row>
    <row r="220" spans="1:9" ht="15" customHeight="1">
      <c r="A220" s="23" t="s">
        <v>1</v>
      </c>
      <c r="B220" s="23"/>
      <c r="C220" s="2" t="s">
        <v>2</v>
      </c>
      <c r="D220" s="2" t="s">
        <v>3</v>
      </c>
      <c r="E220" s="2" t="s">
        <v>4</v>
      </c>
      <c r="F220" s="2" t="s">
        <v>5</v>
      </c>
      <c r="G220" s="2" t="s">
        <v>6</v>
      </c>
    </row>
    <row r="221" spans="1:9" ht="29.1" customHeight="1">
      <c r="A221" s="3" t="s">
        <v>135</v>
      </c>
      <c r="B221" s="4" t="s">
        <v>136</v>
      </c>
      <c r="C221" s="3" t="s">
        <v>9</v>
      </c>
      <c r="D221" s="3" t="s">
        <v>13</v>
      </c>
      <c r="E221" s="5">
        <v>2.0832999999999999</v>
      </c>
      <c r="F221" s="6">
        <v>177.8</v>
      </c>
      <c r="G221" s="6">
        <f>F221*E221</f>
        <v>370.41074000000003</v>
      </c>
    </row>
    <row r="222" spans="1:9" ht="29.1" customHeight="1">
      <c r="A222" s="3" t="s">
        <v>137</v>
      </c>
      <c r="B222" s="4" t="s">
        <v>138</v>
      </c>
      <c r="C222" s="3" t="s">
        <v>9</v>
      </c>
      <c r="D222" s="3" t="s">
        <v>13</v>
      </c>
      <c r="E222" s="5">
        <v>24.4</v>
      </c>
      <c r="F222" s="6">
        <v>0.21</v>
      </c>
      <c r="G222" s="6">
        <f t="shared" ref="G222:G223" si="18">F222*E222</f>
        <v>5.1239999999999997</v>
      </c>
    </row>
    <row r="223" spans="1:9" ht="15" customHeight="1">
      <c r="A223" s="3" t="s">
        <v>73</v>
      </c>
      <c r="B223" s="4" t="s">
        <v>74</v>
      </c>
      <c r="C223" s="3" t="s">
        <v>9</v>
      </c>
      <c r="D223" s="3" t="s">
        <v>13</v>
      </c>
      <c r="E223" s="5">
        <v>1.246</v>
      </c>
      <c r="F223" s="6">
        <v>27.5</v>
      </c>
      <c r="G223" s="6">
        <f t="shared" si="18"/>
        <v>34.265000000000001</v>
      </c>
    </row>
    <row r="224" spans="1:9" ht="15" customHeight="1">
      <c r="A224" s="1"/>
      <c r="B224" s="1"/>
      <c r="C224" s="1"/>
      <c r="D224" s="1"/>
      <c r="E224" s="24" t="s">
        <v>26</v>
      </c>
      <c r="F224" s="24"/>
      <c r="G224" s="7">
        <f>G223+G222+G221</f>
        <v>409.79974000000004</v>
      </c>
    </row>
    <row r="225" spans="1:8" ht="15" customHeight="1">
      <c r="A225" s="23" t="s">
        <v>27</v>
      </c>
      <c r="B225" s="23"/>
      <c r="C225" s="2" t="s">
        <v>2</v>
      </c>
      <c r="D225" s="2" t="s">
        <v>3</v>
      </c>
      <c r="E225" s="2" t="s">
        <v>4</v>
      </c>
      <c r="F225" s="2" t="s">
        <v>5</v>
      </c>
      <c r="G225" s="2" t="s">
        <v>6</v>
      </c>
    </row>
    <row r="226" spans="1:8" ht="15" customHeight="1">
      <c r="A226" s="3" t="s">
        <v>33</v>
      </c>
      <c r="B226" s="4" t="s">
        <v>123</v>
      </c>
      <c r="C226" s="3" t="s">
        <v>9</v>
      </c>
      <c r="D226" s="3" t="s">
        <v>30</v>
      </c>
      <c r="E226" s="5">
        <v>1.7070000000000001</v>
      </c>
      <c r="F226" s="6">
        <v>27.26</v>
      </c>
      <c r="G226" s="6">
        <f>F226*E226</f>
        <v>46.532820000000008</v>
      </c>
    </row>
    <row r="227" spans="1:8" ht="15" customHeight="1">
      <c r="A227" s="3" t="s">
        <v>35</v>
      </c>
      <c r="B227" s="4" t="s">
        <v>78</v>
      </c>
      <c r="C227" s="3" t="s">
        <v>9</v>
      </c>
      <c r="D227" s="3" t="s">
        <v>30</v>
      </c>
      <c r="E227" s="5">
        <v>0.85299999999999998</v>
      </c>
      <c r="F227" s="6">
        <v>21.78</v>
      </c>
      <c r="G227" s="6">
        <f>F227*E227</f>
        <v>18.578340000000001</v>
      </c>
    </row>
    <row r="228" spans="1:8" ht="18" customHeight="1">
      <c r="A228" s="1"/>
      <c r="B228" s="1"/>
      <c r="C228" s="1"/>
      <c r="D228" s="1"/>
      <c r="E228" s="24" t="s">
        <v>37</v>
      </c>
      <c r="F228" s="24"/>
      <c r="G228" s="7">
        <f>G227+G226</f>
        <v>65.111160000000012</v>
      </c>
    </row>
    <row r="229" spans="1:8" ht="15" customHeight="1">
      <c r="A229" s="1"/>
      <c r="B229" s="1"/>
      <c r="C229" s="1"/>
      <c r="D229" s="1"/>
      <c r="E229" s="25" t="s">
        <v>42</v>
      </c>
      <c r="F229" s="25"/>
      <c r="G229" s="17">
        <f>G228+G224</f>
        <v>474.91090000000008</v>
      </c>
      <c r="H229">
        <v>474.91</v>
      </c>
    </row>
    <row r="230" spans="1:8" ht="9.9499999999999993" customHeight="1">
      <c r="A230" s="1"/>
      <c r="B230" s="1"/>
      <c r="C230" s="27"/>
      <c r="D230" s="27"/>
      <c r="E230" s="1"/>
      <c r="F230" s="1"/>
      <c r="G230" s="1"/>
    </row>
    <row r="231" spans="1:8" ht="20.100000000000001" customHeight="1">
      <c r="A231" s="28" t="s">
        <v>140</v>
      </c>
      <c r="B231" s="28"/>
      <c r="C231" s="28"/>
      <c r="D231" s="28"/>
      <c r="E231" s="28"/>
      <c r="F231" s="28"/>
      <c r="G231" s="28"/>
    </row>
    <row r="232" spans="1:8" ht="15" customHeight="1">
      <c r="A232" s="23" t="s">
        <v>1</v>
      </c>
      <c r="B232" s="23"/>
      <c r="C232" s="2" t="s">
        <v>2</v>
      </c>
      <c r="D232" s="2" t="s">
        <v>3</v>
      </c>
      <c r="E232" s="2" t="s">
        <v>4</v>
      </c>
      <c r="F232" s="2" t="s">
        <v>5</v>
      </c>
      <c r="G232" s="2" t="s">
        <v>6</v>
      </c>
    </row>
    <row r="233" spans="1:8" ht="38.1" customHeight="1">
      <c r="A233" s="3" t="s">
        <v>141</v>
      </c>
      <c r="B233" s="4" t="s">
        <v>142</v>
      </c>
      <c r="C233" s="3" t="s">
        <v>9</v>
      </c>
      <c r="D233" s="3" t="s">
        <v>77</v>
      </c>
      <c r="E233" s="5">
        <v>1</v>
      </c>
      <c r="F233" s="6">
        <v>440.35</v>
      </c>
      <c r="G233" s="6">
        <f>E233*F233</f>
        <v>440.35</v>
      </c>
    </row>
    <row r="234" spans="1:8" ht="29.1" customHeight="1">
      <c r="A234" s="3" t="s">
        <v>137</v>
      </c>
      <c r="B234" s="4" t="s">
        <v>138</v>
      </c>
      <c r="C234" s="3" t="s">
        <v>9</v>
      </c>
      <c r="D234" s="3" t="s">
        <v>13</v>
      </c>
      <c r="E234" s="5">
        <v>17.413</v>
      </c>
      <c r="F234" s="6">
        <v>0.21</v>
      </c>
      <c r="G234" s="6">
        <f t="shared" ref="G234:G235" si="19">E234*F234</f>
        <v>3.65673</v>
      </c>
    </row>
    <row r="235" spans="1:8" ht="15" customHeight="1">
      <c r="A235" s="3" t="s">
        <v>73</v>
      </c>
      <c r="B235" s="4" t="s">
        <v>74</v>
      </c>
      <c r="C235" s="3" t="s">
        <v>9</v>
      </c>
      <c r="D235" s="3" t="s">
        <v>13</v>
      </c>
      <c r="E235" s="5">
        <v>0.42349999999999999</v>
      </c>
      <c r="F235" s="6">
        <v>27.5</v>
      </c>
      <c r="G235" s="6">
        <f t="shared" si="19"/>
        <v>11.64625</v>
      </c>
    </row>
    <row r="236" spans="1:8" ht="15" customHeight="1">
      <c r="A236" s="1"/>
      <c r="B236" s="1"/>
      <c r="C236" s="1"/>
      <c r="D236" s="1"/>
      <c r="E236" s="24" t="s">
        <v>26</v>
      </c>
      <c r="F236" s="24"/>
      <c r="G236" s="7">
        <f>G235+G234+G233</f>
        <v>455.65298000000001</v>
      </c>
    </row>
    <row r="237" spans="1:8" ht="15" customHeight="1">
      <c r="A237" s="23" t="s">
        <v>27</v>
      </c>
      <c r="B237" s="23"/>
      <c r="C237" s="2" t="s">
        <v>2</v>
      </c>
      <c r="D237" s="2" t="s">
        <v>3</v>
      </c>
      <c r="E237" s="2" t="s">
        <v>4</v>
      </c>
      <c r="F237" s="2" t="s">
        <v>5</v>
      </c>
      <c r="G237" s="2" t="s">
        <v>6</v>
      </c>
    </row>
    <row r="238" spans="1:8" ht="15" customHeight="1">
      <c r="A238" s="3" t="s">
        <v>33</v>
      </c>
      <c r="B238" s="4" t="s">
        <v>123</v>
      </c>
      <c r="C238" s="3" t="s">
        <v>9</v>
      </c>
      <c r="D238" s="3" t="s">
        <v>30</v>
      </c>
      <c r="E238" s="5">
        <v>0.72</v>
      </c>
      <c r="F238" s="6">
        <v>27.26</v>
      </c>
      <c r="G238" s="6">
        <f>F238*E238</f>
        <v>19.627200000000002</v>
      </c>
    </row>
    <row r="239" spans="1:8" ht="15" customHeight="1">
      <c r="A239" s="3" t="s">
        <v>35</v>
      </c>
      <c r="B239" s="4" t="s">
        <v>78</v>
      </c>
      <c r="C239" s="3" t="s">
        <v>9</v>
      </c>
      <c r="D239" s="3" t="s">
        <v>30</v>
      </c>
      <c r="E239" s="5">
        <v>0.36</v>
      </c>
      <c r="F239" s="6">
        <f>F227</f>
        <v>21.78</v>
      </c>
      <c r="G239" s="6">
        <f>F239*E239</f>
        <v>7.8407999999999998</v>
      </c>
    </row>
    <row r="240" spans="1:8" ht="18" customHeight="1">
      <c r="A240" s="1"/>
      <c r="B240" s="1"/>
      <c r="C240" s="1"/>
      <c r="D240" s="1"/>
      <c r="E240" s="24" t="s">
        <v>37</v>
      </c>
      <c r="F240" s="24"/>
      <c r="G240" s="7">
        <f>G239+G238</f>
        <v>27.468000000000004</v>
      </c>
    </row>
    <row r="241" spans="1:9" ht="15" customHeight="1">
      <c r="A241" s="1"/>
      <c r="B241" s="1"/>
      <c r="C241" s="1"/>
      <c r="D241" s="1"/>
      <c r="E241" s="25" t="s">
        <v>42</v>
      </c>
      <c r="F241" s="25"/>
      <c r="G241" s="17">
        <f>G240+G236</f>
        <v>483.12098000000003</v>
      </c>
      <c r="H241">
        <v>483.12</v>
      </c>
      <c r="I241" s="16">
        <f>G241-H241</f>
        <v>9.8000000002684828E-4</v>
      </c>
    </row>
    <row r="242" spans="1:9" ht="9.9499999999999993" customHeight="1">
      <c r="A242" s="1"/>
      <c r="B242" s="1"/>
      <c r="C242" s="27"/>
      <c r="D242" s="27"/>
      <c r="E242" s="1"/>
      <c r="F242" s="1"/>
      <c r="G242" s="1"/>
    </row>
    <row r="243" spans="1:9" ht="20.100000000000001" customHeight="1">
      <c r="A243" s="28" t="s">
        <v>143</v>
      </c>
      <c r="B243" s="28"/>
      <c r="C243" s="28"/>
      <c r="D243" s="28"/>
      <c r="E243" s="28"/>
      <c r="F243" s="28"/>
      <c r="G243" s="28"/>
    </row>
    <row r="244" spans="1:9" ht="15" customHeight="1">
      <c r="A244" s="23" t="s">
        <v>1</v>
      </c>
      <c r="B244" s="23"/>
      <c r="C244" s="2" t="s">
        <v>2</v>
      </c>
      <c r="D244" s="2" t="s">
        <v>3</v>
      </c>
      <c r="E244" s="2" t="s">
        <v>4</v>
      </c>
      <c r="F244" s="2" t="s">
        <v>5</v>
      </c>
      <c r="G244" s="2" t="s">
        <v>6</v>
      </c>
    </row>
    <row r="245" spans="1:9" ht="29.1" customHeight="1">
      <c r="A245" s="3" t="s">
        <v>135</v>
      </c>
      <c r="B245" s="4" t="s">
        <v>136</v>
      </c>
      <c r="C245" s="3" t="s">
        <v>9</v>
      </c>
      <c r="D245" s="3" t="s">
        <v>13</v>
      </c>
      <c r="E245" s="5">
        <v>2.0832999999999999</v>
      </c>
      <c r="F245" s="6">
        <v>177.8</v>
      </c>
      <c r="G245" s="6">
        <f>E245*F245</f>
        <v>370.41074000000003</v>
      </c>
    </row>
    <row r="246" spans="1:9" ht="29.1" customHeight="1">
      <c r="A246" s="3" t="s">
        <v>137</v>
      </c>
      <c r="B246" s="4" t="s">
        <v>138</v>
      </c>
      <c r="C246" s="3" t="s">
        <v>9</v>
      </c>
      <c r="D246" s="3" t="s">
        <v>13</v>
      </c>
      <c r="E246" s="5">
        <v>24.4</v>
      </c>
      <c r="F246" s="6">
        <v>0.21</v>
      </c>
      <c r="G246" s="6">
        <f t="shared" ref="G246:G247" si="20">E246*F246</f>
        <v>5.1239999999999997</v>
      </c>
    </row>
    <row r="247" spans="1:9" ht="15" customHeight="1">
      <c r="A247" s="3" t="s">
        <v>73</v>
      </c>
      <c r="B247" s="4" t="s">
        <v>74</v>
      </c>
      <c r="C247" s="3" t="s">
        <v>9</v>
      </c>
      <c r="D247" s="3" t="s">
        <v>13</v>
      </c>
      <c r="E247" s="5">
        <v>1.246</v>
      </c>
      <c r="F247" s="6">
        <v>27.5</v>
      </c>
      <c r="G247" s="6">
        <f t="shared" si="20"/>
        <v>34.265000000000001</v>
      </c>
    </row>
    <row r="248" spans="1:9" ht="15" customHeight="1">
      <c r="A248" s="1"/>
      <c r="B248" s="1"/>
      <c r="C248" s="1"/>
      <c r="D248" s="1"/>
      <c r="E248" s="24" t="s">
        <v>26</v>
      </c>
      <c r="F248" s="24"/>
      <c r="G248" s="7">
        <f>G247+G246+G245</f>
        <v>409.79974000000004</v>
      </c>
    </row>
    <row r="249" spans="1:9" ht="15" customHeight="1">
      <c r="A249" s="23" t="s">
        <v>27</v>
      </c>
      <c r="B249" s="23"/>
      <c r="C249" s="2" t="s">
        <v>2</v>
      </c>
      <c r="D249" s="2" t="s">
        <v>3</v>
      </c>
      <c r="E249" s="2" t="s">
        <v>4</v>
      </c>
      <c r="F249" s="2" t="s">
        <v>5</v>
      </c>
      <c r="G249" s="2" t="s">
        <v>6</v>
      </c>
    </row>
    <row r="250" spans="1:9" ht="15" customHeight="1">
      <c r="A250" s="3" t="s">
        <v>33</v>
      </c>
      <c r="B250" s="4" t="s">
        <v>123</v>
      </c>
      <c r="C250" s="3" t="s">
        <v>9</v>
      </c>
      <c r="D250" s="3" t="s">
        <v>30</v>
      </c>
      <c r="E250" s="5">
        <v>1.7070000000000001</v>
      </c>
      <c r="F250" s="6">
        <v>27.26</v>
      </c>
      <c r="G250" s="6">
        <f>E250*F250</f>
        <v>46.532820000000008</v>
      </c>
    </row>
    <row r="251" spans="1:9" ht="15" customHeight="1">
      <c r="A251" s="3" t="s">
        <v>35</v>
      </c>
      <c r="B251" s="4" t="s">
        <v>78</v>
      </c>
      <c r="C251" s="3" t="s">
        <v>9</v>
      </c>
      <c r="D251" s="3" t="s">
        <v>30</v>
      </c>
      <c r="E251" s="5">
        <v>0.85299999999999998</v>
      </c>
      <c r="F251" s="6">
        <f>F239</f>
        <v>21.78</v>
      </c>
      <c r="G251" s="6">
        <f>E251*F251</f>
        <v>18.578340000000001</v>
      </c>
    </row>
    <row r="252" spans="1:9" ht="18" customHeight="1">
      <c r="A252" s="1"/>
      <c r="B252" s="1"/>
      <c r="C252" s="1"/>
      <c r="D252" s="1"/>
      <c r="E252" s="24" t="s">
        <v>37</v>
      </c>
      <c r="F252" s="24"/>
      <c r="G252" s="7">
        <f>G251+G250</f>
        <v>65.111160000000012</v>
      </c>
    </row>
    <row r="253" spans="1:9" ht="15" customHeight="1">
      <c r="A253" s="1"/>
      <c r="B253" s="1"/>
      <c r="C253" s="1"/>
      <c r="D253" s="1"/>
      <c r="E253" s="25" t="s">
        <v>42</v>
      </c>
      <c r="F253" s="25"/>
      <c r="G253" s="17">
        <f>G252+G248</f>
        <v>474.91090000000008</v>
      </c>
    </row>
    <row r="254" spans="1:9" ht="9.9499999999999993" customHeight="1">
      <c r="A254" s="1"/>
      <c r="B254" s="1"/>
      <c r="C254" s="27"/>
      <c r="D254" s="27"/>
      <c r="E254" s="1"/>
      <c r="F254" s="1"/>
      <c r="G254" s="1"/>
    </row>
    <row r="255" spans="1:9" ht="20.100000000000001" customHeight="1">
      <c r="A255" s="28" t="s">
        <v>144</v>
      </c>
      <c r="B255" s="28"/>
      <c r="C255" s="28"/>
      <c r="D255" s="28"/>
      <c r="E255" s="28"/>
      <c r="F255" s="28"/>
      <c r="G255" s="28"/>
    </row>
    <row r="256" spans="1:9" ht="15" customHeight="1">
      <c r="A256" s="23" t="s">
        <v>1</v>
      </c>
      <c r="B256" s="23"/>
      <c r="C256" s="2" t="s">
        <v>2</v>
      </c>
      <c r="D256" s="2" t="s">
        <v>3</v>
      </c>
      <c r="E256" s="2" t="s">
        <v>4</v>
      </c>
      <c r="F256" s="2" t="s">
        <v>5</v>
      </c>
      <c r="G256" s="2" t="s">
        <v>6</v>
      </c>
    </row>
    <row r="257" spans="1:9" ht="38.1" customHeight="1">
      <c r="A257" s="3" t="s">
        <v>141</v>
      </c>
      <c r="B257" s="4" t="s">
        <v>142</v>
      </c>
      <c r="C257" s="3" t="s">
        <v>9</v>
      </c>
      <c r="D257" s="3" t="s">
        <v>77</v>
      </c>
      <c r="E257" s="5">
        <v>1</v>
      </c>
      <c r="F257" s="6">
        <v>440.35</v>
      </c>
      <c r="G257" s="6">
        <f>E257*F257</f>
        <v>440.35</v>
      </c>
    </row>
    <row r="258" spans="1:9" ht="29.1" customHeight="1">
      <c r="A258" s="3" t="s">
        <v>137</v>
      </c>
      <c r="B258" s="4" t="s">
        <v>138</v>
      </c>
      <c r="C258" s="3" t="s">
        <v>9</v>
      </c>
      <c r="D258" s="3" t="s">
        <v>13</v>
      </c>
      <c r="E258" s="5">
        <v>17.413</v>
      </c>
      <c r="F258" s="6">
        <v>0.21</v>
      </c>
      <c r="G258" s="6">
        <f t="shared" ref="G258:G259" si="21">E258*F258</f>
        <v>3.65673</v>
      </c>
    </row>
    <row r="259" spans="1:9" ht="15" customHeight="1">
      <c r="A259" s="3" t="s">
        <v>73</v>
      </c>
      <c r="B259" s="4" t="s">
        <v>74</v>
      </c>
      <c r="C259" s="3" t="s">
        <v>9</v>
      </c>
      <c r="D259" s="3" t="s">
        <v>13</v>
      </c>
      <c r="E259" s="5">
        <v>0.4234</v>
      </c>
      <c r="F259" s="6">
        <v>27.5</v>
      </c>
      <c r="G259" s="6">
        <f t="shared" si="21"/>
        <v>11.6435</v>
      </c>
    </row>
    <row r="260" spans="1:9" ht="15" customHeight="1">
      <c r="A260" s="1"/>
      <c r="B260" s="1"/>
      <c r="C260" s="1"/>
      <c r="D260" s="1"/>
      <c r="E260" s="24" t="s">
        <v>26</v>
      </c>
      <c r="F260" s="24"/>
      <c r="G260" s="7">
        <f>G259+G258+G257</f>
        <v>455.65023000000002</v>
      </c>
    </row>
    <row r="261" spans="1:9" ht="15" customHeight="1">
      <c r="A261" s="23" t="s">
        <v>27</v>
      </c>
      <c r="B261" s="23"/>
      <c r="C261" s="2" t="s">
        <v>2</v>
      </c>
      <c r="D261" s="2" t="s">
        <v>3</v>
      </c>
      <c r="E261" s="2" t="s">
        <v>4</v>
      </c>
      <c r="F261" s="2" t="s">
        <v>5</v>
      </c>
      <c r="G261" s="2" t="s">
        <v>6</v>
      </c>
    </row>
    <row r="262" spans="1:9" ht="15" customHeight="1">
      <c r="A262" s="3" t="s">
        <v>33</v>
      </c>
      <c r="B262" s="4" t="s">
        <v>123</v>
      </c>
      <c r="C262" s="3" t="s">
        <v>9</v>
      </c>
      <c r="D262" s="3" t="s">
        <v>30</v>
      </c>
      <c r="E262" s="5">
        <v>0.72</v>
      </c>
      <c r="F262" s="6">
        <v>27.26</v>
      </c>
      <c r="G262" s="6">
        <f>F262*E262</f>
        <v>19.627200000000002</v>
      </c>
    </row>
    <row r="263" spans="1:9" ht="15" customHeight="1">
      <c r="A263" s="3" t="s">
        <v>35</v>
      </c>
      <c r="B263" s="4" t="s">
        <v>78</v>
      </c>
      <c r="C263" s="3" t="s">
        <v>9</v>
      </c>
      <c r="D263" s="3" t="s">
        <v>30</v>
      </c>
      <c r="E263" s="5">
        <v>0.36</v>
      </c>
      <c r="F263" s="6">
        <f>F251</f>
        <v>21.78</v>
      </c>
      <c r="G263" s="6">
        <f>F263*E263</f>
        <v>7.8407999999999998</v>
      </c>
    </row>
    <row r="264" spans="1:9" ht="18" customHeight="1">
      <c r="A264" s="1"/>
      <c r="B264" s="1"/>
      <c r="C264" s="1"/>
      <c r="D264" s="1"/>
      <c r="E264" s="24" t="s">
        <v>37</v>
      </c>
      <c r="F264" s="24"/>
      <c r="G264" s="7">
        <f>G263+G262</f>
        <v>27.468000000000004</v>
      </c>
    </row>
    <row r="265" spans="1:9" ht="15" customHeight="1">
      <c r="A265" s="1"/>
      <c r="B265" s="1"/>
      <c r="C265" s="1"/>
      <c r="D265" s="1"/>
      <c r="E265" s="25" t="s">
        <v>42</v>
      </c>
      <c r="F265" s="25"/>
      <c r="G265" s="17">
        <f>G264+G260</f>
        <v>483.11823000000004</v>
      </c>
      <c r="H265">
        <v>483.12</v>
      </c>
      <c r="I265" s="16">
        <f>G265-H265</f>
        <v>-1.7699999999649663E-3</v>
      </c>
    </row>
    <row r="266" spans="1:9" ht="9.9499999999999993" customHeight="1">
      <c r="A266" s="1"/>
      <c r="B266" s="1"/>
      <c r="C266" s="27"/>
      <c r="D266" s="27"/>
      <c r="E266" s="1"/>
      <c r="F266" s="1"/>
      <c r="G266" s="1"/>
    </row>
    <row r="267" spans="1:9" ht="20.100000000000001" customHeight="1">
      <c r="A267" s="28" t="s">
        <v>145</v>
      </c>
      <c r="B267" s="28"/>
      <c r="C267" s="28"/>
      <c r="D267" s="28"/>
      <c r="E267" s="28"/>
      <c r="F267" s="28"/>
      <c r="G267" s="28"/>
    </row>
    <row r="268" spans="1:9" ht="15" customHeight="1">
      <c r="A268" s="23" t="s">
        <v>1</v>
      </c>
      <c r="B268" s="23"/>
      <c r="C268" s="2" t="s">
        <v>2</v>
      </c>
      <c r="D268" s="2" t="s">
        <v>3</v>
      </c>
      <c r="E268" s="2" t="s">
        <v>4</v>
      </c>
      <c r="F268" s="2" t="s">
        <v>5</v>
      </c>
      <c r="G268" s="2" t="s">
        <v>6</v>
      </c>
    </row>
    <row r="269" spans="1:9" ht="29.1" customHeight="1">
      <c r="A269" s="3" t="s">
        <v>135</v>
      </c>
      <c r="B269" s="4" t="s">
        <v>136</v>
      </c>
      <c r="C269" s="3" t="s">
        <v>9</v>
      </c>
      <c r="D269" s="3" t="s">
        <v>13</v>
      </c>
      <c r="E269" s="5">
        <v>2.0832999999999999</v>
      </c>
      <c r="F269" s="6">
        <v>177.8</v>
      </c>
      <c r="G269" s="6">
        <f>E269*F269</f>
        <v>370.41074000000003</v>
      </c>
    </row>
    <row r="270" spans="1:9" ht="29.1" customHeight="1">
      <c r="A270" s="3" t="s">
        <v>137</v>
      </c>
      <c r="B270" s="4" t="s">
        <v>138</v>
      </c>
      <c r="C270" s="3" t="s">
        <v>9</v>
      </c>
      <c r="D270" s="3" t="s">
        <v>13</v>
      </c>
      <c r="E270" s="5">
        <v>24.4</v>
      </c>
      <c r="F270" s="6">
        <v>0.21</v>
      </c>
      <c r="G270" s="6">
        <f t="shared" ref="G270:G271" si="22">E270*F270</f>
        <v>5.1239999999999997</v>
      </c>
    </row>
    <row r="271" spans="1:9" ht="15" customHeight="1">
      <c r="A271" s="3" t="s">
        <v>73</v>
      </c>
      <c r="B271" s="4" t="s">
        <v>74</v>
      </c>
      <c r="C271" s="3" t="s">
        <v>9</v>
      </c>
      <c r="D271" s="3" t="s">
        <v>13</v>
      </c>
      <c r="E271" s="5">
        <v>1.248</v>
      </c>
      <c r="F271" s="6">
        <v>27.5</v>
      </c>
      <c r="G271" s="6">
        <f t="shared" si="22"/>
        <v>34.32</v>
      </c>
    </row>
    <row r="272" spans="1:9" ht="15" customHeight="1">
      <c r="A272" s="1"/>
      <c r="B272" s="1"/>
      <c r="C272" s="1"/>
      <c r="D272" s="1"/>
      <c r="E272" s="24" t="s">
        <v>26</v>
      </c>
      <c r="F272" s="24"/>
      <c r="G272" s="7">
        <f>G271+G270+G269</f>
        <v>409.85474000000005</v>
      </c>
    </row>
    <row r="273" spans="1:9" ht="15" customHeight="1">
      <c r="A273" s="23" t="s">
        <v>27</v>
      </c>
      <c r="B273" s="23"/>
      <c r="C273" s="2" t="s">
        <v>2</v>
      </c>
      <c r="D273" s="2" t="s">
        <v>3</v>
      </c>
      <c r="E273" s="2" t="s">
        <v>4</v>
      </c>
      <c r="F273" s="2" t="s">
        <v>5</v>
      </c>
      <c r="G273" s="2" t="s">
        <v>6</v>
      </c>
    </row>
    <row r="274" spans="1:9" ht="15" customHeight="1">
      <c r="A274" s="3" t="s">
        <v>33</v>
      </c>
      <c r="B274" s="4" t="s">
        <v>123</v>
      </c>
      <c r="C274" s="3" t="s">
        <v>9</v>
      </c>
      <c r="D274" s="3" t="s">
        <v>30</v>
      </c>
      <c r="E274" s="5">
        <v>1.7050000000000001</v>
      </c>
      <c r="F274" s="6">
        <v>27.26</v>
      </c>
      <c r="G274" s="6">
        <f>F274*E274</f>
        <v>46.478300000000004</v>
      </c>
    </row>
    <row r="275" spans="1:9" ht="15" customHeight="1">
      <c r="A275" s="3" t="s">
        <v>35</v>
      </c>
      <c r="B275" s="4" t="s">
        <v>78</v>
      </c>
      <c r="C275" s="3" t="s">
        <v>9</v>
      </c>
      <c r="D275" s="3" t="s">
        <v>30</v>
      </c>
      <c r="E275" s="5">
        <v>0.85299999999999998</v>
      </c>
      <c r="F275" s="6">
        <f>F263</f>
        <v>21.78</v>
      </c>
      <c r="G275" s="6">
        <f>F275*E275</f>
        <v>18.578340000000001</v>
      </c>
    </row>
    <row r="276" spans="1:9" ht="18" customHeight="1">
      <c r="A276" s="1"/>
      <c r="B276" s="1"/>
      <c r="C276" s="1"/>
      <c r="D276" s="1"/>
      <c r="E276" s="24" t="s">
        <v>37</v>
      </c>
      <c r="F276" s="24"/>
      <c r="G276" s="7">
        <f>G275+G274</f>
        <v>65.056640000000002</v>
      </c>
    </row>
    <row r="277" spans="1:9" ht="15" customHeight="1">
      <c r="A277" s="1"/>
      <c r="B277" s="1"/>
      <c r="C277" s="1"/>
      <c r="D277" s="1"/>
      <c r="E277" s="25" t="s">
        <v>42</v>
      </c>
      <c r="F277" s="25"/>
      <c r="G277" s="17">
        <f>G276+G272</f>
        <v>474.91138000000007</v>
      </c>
      <c r="H277">
        <v>474.91</v>
      </c>
      <c r="I277" s="16">
        <f>G277-H277</f>
        <v>1.3800000000401269E-3</v>
      </c>
    </row>
    <row r="278" spans="1:9" ht="9.9499999999999993" customHeight="1">
      <c r="A278" s="1"/>
      <c r="B278" s="1"/>
      <c r="C278" s="27"/>
      <c r="D278" s="27"/>
      <c r="E278" s="1"/>
      <c r="F278" s="1"/>
      <c r="G278" s="1"/>
    </row>
    <row r="279" spans="1:9" ht="20.100000000000001" customHeight="1">
      <c r="A279" s="28" t="s">
        <v>146</v>
      </c>
      <c r="B279" s="28"/>
      <c r="C279" s="28"/>
      <c r="D279" s="28"/>
      <c r="E279" s="28"/>
      <c r="F279" s="28"/>
      <c r="G279" s="28"/>
    </row>
    <row r="280" spans="1:9" ht="15" customHeight="1">
      <c r="A280" s="23" t="s">
        <v>1</v>
      </c>
      <c r="B280" s="23"/>
      <c r="C280" s="2" t="s">
        <v>2</v>
      </c>
      <c r="D280" s="2" t="s">
        <v>3</v>
      </c>
      <c r="E280" s="2" t="s">
        <v>4</v>
      </c>
      <c r="F280" s="2" t="s">
        <v>5</v>
      </c>
      <c r="G280" s="2" t="s">
        <v>6</v>
      </c>
    </row>
    <row r="281" spans="1:9" ht="29.1" customHeight="1">
      <c r="A281" s="3" t="s">
        <v>135</v>
      </c>
      <c r="B281" s="4" t="s">
        <v>136</v>
      </c>
      <c r="C281" s="3" t="s">
        <v>9</v>
      </c>
      <c r="D281" s="3" t="s">
        <v>13</v>
      </c>
      <c r="E281" s="5">
        <v>2.0832999999999999</v>
      </c>
      <c r="F281" s="6">
        <v>177.8</v>
      </c>
      <c r="G281" s="6">
        <f>E281*F281</f>
        <v>370.41074000000003</v>
      </c>
    </row>
    <row r="282" spans="1:9" ht="29.1" customHeight="1">
      <c r="A282" s="3" t="s">
        <v>137</v>
      </c>
      <c r="B282" s="4" t="s">
        <v>138</v>
      </c>
      <c r="C282" s="3" t="s">
        <v>9</v>
      </c>
      <c r="D282" s="3" t="s">
        <v>13</v>
      </c>
      <c r="E282" s="5">
        <v>24.4</v>
      </c>
      <c r="F282" s="6">
        <v>0.21</v>
      </c>
      <c r="G282" s="6">
        <f t="shared" ref="G282:G283" si="23">E282*F282</f>
        <v>5.1239999999999997</v>
      </c>
    </row>
    <row r="283" spans="1:9" ht="15" customHeight="1">
      <c r="A283" s="3" t="s">
        <v>73</v>
      </c>
      <c r="B283" s="4" t="s">
        <v>74</v>
      </c>
      <c r="C283" s="3" t="s">
        <v>9</v>
      </c>
      <c r="D283" s="3" t="s">
        <v>13</v>
      </c>
      <c r="E283" s="5">
        <v>1.2461</v>
      </c>
      <c r="F283" s="6">
        <v>27.5</v>
      </c>
      <c r="G283" s="6">
        <f t="shared" si="23"/>
        <v>34.267749999999999</v>
      </c>
    </row>
    <row r="284" spans="1:9" ht="15" customHeight="1">
      <c r="A284" s="1"/>
      <c r="B284" s="1"/>
      <c r="C284" s="1"/>
      <c r="D284" s="1"/>
      <c r="E284" s="24" t="s">
        <v>26</v>
      </c>
      <c r="F284" s="24"/>
      <c r="G284" s="7">
        <f>G283+G282+G281</f>
        <v>409.80249000000003</v>
      </c>
    </row>
    <row r="285" spans="1:9" ht="15" customHeight="1">
      <c r="A285" s="23" t="s">
        <v>27</v>
      </c>
      <c r="B285" s="23"/>
      <c r="C285" s="2" t="s">
        <v>2</v>
      </c>
      <c r="D285" s="2" t="s">
        <v>3</v>
      </c>
      <c r="E285" s="2" t="s">
        <v>4</v>
      </c>
      <c r="F285" s="2" t="s">
        <v>5</v>
      </c>
      <c r="G285" s="2" t="s">
        <v>6</v>
      </c>
    </row>
    <row r="286" spans="1:9" ht="15" customHeight="1">
      <c r="A286" s="3" t="s">
        <v>33</v>
      </c>
      <c r="B286" s="4" t="s">
        <v>123</v>
      </c>
      <c r="C286" s="3" t="s">
        <v>9</v>
      </c>
      <c r="D286" s="3" t="s">
        <v>30</v>
      </c>
      <c r="E286" s="5">
        <v>1.7070000000000001</v>
      </c>
      <c r="F286" s="6">
        <v>27.26</v>
      </c>
      <c r="G286" s="6">
        <f>F286*E286</f>
        <v>46.532820000000008</v>
      </c>
    </row>
    <row r="287" spans="1:9" ht="15" customHeight="1">
      <c r="A287" s="3" t="s">
        <v>35</v>
      </c>
      <c r="B287" s="4" t="s">
        <v>78</v>
      </c>
      <c r="C287" s="3" t="s">
        <v>9</v>
      </c>
      <c r="D287" s="3" t="s">
        <v>30</v>
      </c>
      <c r="E287" s="5">
        <v>0.85299999999999998</v>
      </c>
      <c r="F287" s="6">
        <f>F275</f>
        <v>21.78</v>
      </c>
      <c r="G287" s="6">
        <f>F287*E287</f>
        <v>18.578340000000001</v>
      </c>
    </row>
    <row r="288" spans="1:9" ht="18" customHeight="1">
      <c r="A288" s="1"/>
      <c r="B288" s="1"/>
      <c r="C288" s="1"/>
      <c r="D288" s="1"/>
      <c r="E288" s="24" t="s">
        <v>37</v>
      </c>
      <c r="F288" s="24"/>
      <c r="G288" s="7">
        <f>G286+G287</f>
        <v>65.111160000000012</v>
      </c>
    </row>
    <row r="289" spans="1:9" ht="15" customHeight="1">
      <c r="A289" s="1"/>
      <c r="B289" s="1"/>
      <c r="C289" s="1"/>
      <c r="D289" s="1"/>
      <c r="E289" s="25" t="s">
        <v>42</v>
      </c>
      <c r="F289" s="25"/>
      <c r="G289" s="17">
        <f>G288+G284</f>
        <v>474.91365000000008</v>
      </c>
      <c r="H289">
        <v>474.91</v>
      </c>
      <c r="I289" s="16">
        <f>G289-H289</f>
        <v>3.6500000000501132E-3</v>
      </c>
    </row>
    <row r="290" spans="1:9" ht="9.9499999999999993" customHeight="1">
      <c r="A290" s="1"/>
      <c r="B290" s="1"/>
      <c r="C290" s="27"/>
      <c r="D290" s="27"/>
      <c r="E290" s="1"/>
      <c r="F290" s="1"/>
      <c r="G290" s="1"/>
    </row>
    <row r="291" spans="1:9" ht="20.100000000000001" customHeight="1">
      <c r="A291" s="28" t="s">
        <v>147</v>
      </c>
      <c r="B291" s="28"/>
      <c r="C291" s="28"/>
      <c r="D291" s="28"/>
      <c r="E291" s="28"/>
      <c r="F291" s="28"/>
      <c r="G291" s="28"/>
    </row>
    <row r="292" spans="1:9" ht="15" customHeight="1">
      <c r="A292" s="23" t="s">
        <v>1</v>
      </c>
      <c r="B292" s="23"/>
      <c r="C292" s="2" t="s">
        <v>2</v>
      </c>
      <c r="D292" s="2" t="s">
        <v>3</v>
      </c>
      <c r="E292" s="2" t="s">
        <v>4</v>
      </c>
      <c r="F292" s="2" t="s">
        <v>5</v>
      </c>
      <c r="G292" s="2" t="s">
        <v>6</v>
      </c>
    </row>
    <row r="293" spans="1:9" ht="29.1" customHeight="1">
      <c r="A293" s="3" t="s">
        <v>135</v>
      </c>
      <c r="B293" s="4" t="s">
        <v>136</v>
      </c>
      <c r="C293" s="3" t="s">
        <v>9</v>
      </c>
      <c r="D293" s="3" t="s">
        <v>13</v>
      </c>
      <c r="E293" s="5">
        <v>2.0832999999999999</v>
      </c>
      <c r="F293" s="6">
        <v>177.8</v>
      </c>
      <c r="G293" s="6">
        <f>F293*E293</f>
        <v>370.41074000000003</v>
      </c>
    </row>
    <row r="294" spans="1:9" ht="29.1" customHeight="1">
      <c r="A294" s="3" t="s">
        <v>137</v>
      </c>
      <c r="B294" s="4" t="s">
        <v>138</v>
      </c>
      <c r="C294" s="3" t="s">
        <v>9</v>
      </c>
      <c r="D294" s="3" t="s">
        <v>13</v>
      </c>
      <c r="E294" s="5">
        <v>24.4</v>
      </c>
      <c r="F294" s="6">
        <v>0.21</v>
      </c>
      <c r="G294" s="6">
        <f t="shared" ref="G294:G295" si="24">F294*E294</f>
        <v>5.1239999999999997</v>
      </c>
    </row>
    <row r="295" spans="1:9" ht="15" customHeight="1">
      <c r="A295" s="3" t="s">
        <v>73</v>
      </c>
      <c r="B295" s="4" t="s">
        <v>74</v>
      </c>
      <c r="C295" s="3" t="s">
        <v>9</v>
      </c>
      <c r="D295" s="3" t="s">
        <v>13</v>
      </c>
      <c r="E295" s="5">
        <v>1.2461</v>
      </c>
      <c r="F295" s="6">
        <v>27.5</v>
      </c>
      <c r="G295" s="6">
        <f t="shared" si="24"/>
        <v>34.267749999999999</v>
      </c>
    </row>
    <row r="296" spans="1:9" ht="15" customHeight="1">
      <c r="A296" s="1"/>
      <c r="B296" s="1"/>
      <c r="C296" s="1"/>
      <c r="D296" s="1"/>
      <c r="E296" s="24" t="s">
        <v>26</v>
      </c>
      <c r="F296" s="24"/>
      <c r="G296" s="7">
        <f>G295+G294+G293</f>
        <v>409.80249000000003</v>
      </c>
    </row>
    <row r="297" spans="1:9" ht="15" customHeight="1">
      <c r="A297" s="23" t="s">
        <v>27</v>
      </c>
      <c r="B297" s="23"/>
      <c r="C297" s="2" t="s">
        <v>2</v>
      </c>
      <c r="D297" s="2" t="s">
        <v>3</v>
      </c>
      <c r="E297" s="2" t="s">
        <v>4</v>
      </c>
      <c r="F297" s="2" t="s">
        <v>5</v>
      </c>
      <c r="G297" s="2" t="s">
        <v>6</v>
      </c>
    </row>
    <row r="298" spans="1:9" ht="15" customHeight="1">
      <c r="A298" s="3" t="s">
        <v>33</v>
      </c>
      <c r="B298" s="4" t="s">
        <v>123</v>
      </c>
      <c r="C298" s="3" t="s">
        <v>9</v>
      </c>
      <c r="D298" s="3" t="s">
        <v>30</v>
      </c>
      <c r="E298" s="5">
        <v>1.7070000000000001</v>
      </c>
      <c r="F298" s="6">
        <v>27.26</v>
      </c>
      <c r="G298" s="6">
        <f>F298*E298</f>
        <v>46.532820000000008</v>
      </c>
    </row>
    <row r="299" spans="1:9" ht="15" customHeight="1">
      <c r="A299" s="3" t="s">
        <v>35</v>
      </c>
      <c r="B299" s="4" t="s">
        <v>78</v>
      </c>
      <c r="C299" s="3" t="s">
        <v>9</v>
      </c>
      <c r="D299" s="3" t="s">
        <v>30</v>
      </c>
      <c r="E299" s="5">
        <v>0.85299999999999998</v>
      </c>
      <c r="F299" s="6">
        <f>F287</f>
        <v>21.78</v>
      </c>
      <c r="G299" s="6">
        <f>F299*E299</f>
        <v>18.578340000000001</v>
      </c>
    </row>
    <row r="300" spans="1:9" ht="18" customHeight="1">
      <c r="A300" s="1"/>
      <c r="B300" s="1"/>
      <c r="C300" s="1"/>
      <c r="D300" s="1"/>
      <c r="E300" s="24" t="s">
        <v>37</v>
      </c>
      <c r="F300" s="24"/>
      <c r="G300" s="7">
        <f>G299+G298</f>
        <v>65.111160000000012</v>
      </c>
    </row>
    <row r="301" spans="1:9" ht="15" customHeight="1">
      <c r="A301" s="1"/>
      <c r="B301" s="1"/>
      <c r="C301" s="1"/>
      <c r="D301" s="1"/>
      <c r="E301" s="25" t="s">
        <v>42</v>
      </c>
      <c r="F301" s="25"/>
      <c r="G301" s="17">
        <f>G300+G296</f>
        <v>474.91365000000008</v>
      </c>
    </row>
    <row r="302" spans="1:9" ht="9.9499999999999993" customHeight="1">
      <c r="A302" s="1"/>
      <c r="B302" s="1"/>
      <c r="C302" s="27"/>
      <c r="D302" s="27"/>
      <c r="E302" s="1"/>
      <c r="F302" s="1"/>
      <c r="G302" s="1"/>
    </row>
    <row r="303" spans="1:9" ht="20.100000000000001" customHeight="1">
      <c r="A303" s="28" t="s">
        <v>148</v>
      </c>
      <c r="B303" s="28"/>
      <c r="C303" s="28"/>
      <c r="D303" s="28"/>
      <c r="E303" s="28"/>
      <c r="F303" s="28"/>
      <c r="G303" s="28"/>
    </row>
    <row r="304" spans="1:9" ht="15" customHeight="1">
      <c r="A304" s="23" t="s">
        <v>1</v>
      </c>
      <c r="B304" s="23"/>
      <c r="C304" s="2" t="s">
        <v>2</v>
      </c>
      <c r="D304" s="2" t="s">
        <v>3</v>
      </c>
      <c r="E304" s="2" t="s">
        <v>4</v>
      </c>
      <c r="F304" s="2" t="s">
        <v>5</v>
      </c>
      <c r="G304" s="2" t="s">
        <v>6</v>
      </c>
    </row>
    <row r="305" spans="1:7" ht="29.1" customHeight="1">
      <c r="A305" s="3" t="s">
        <v>135</v>
      </c>
      <c r="B305" s="4" t="s">
        <v>136</v>
      </c>
      <c r="C305" s="3" t="s">
        <v>9</v>
      </c>
      <c r="D305" s="3" t="s">
        <v>13</v>
      </c>
      <c r="E305" s="5">
        <v>2.0832999999999999</v>
      </c>
      <c r="F305" s="6">
        <v>177.8</v>
      </c>
      <c r="G305" s="6">
        <f>E305*F305</f>
        <v>370.41074000000003</v>
      </c>
    </row>
    <row r="306" spans="1:7" ht="29.1" customHeight="1">
      <c r="A306" s="3" t="s">
        <v>137</v>
      </c>
      <c r="B306" s="4" t="s">
        <v>138</v>
      </c>
      <c r="C306" s="3" t="s">
        <v>9</v>
      </c>
      <c r="D306" s="3" t="s">
        <v>13</v>
      </c>
      <c r="E306" s="5">
        <v>24.4</v>
      </c>
      <c r="F306" s="6">
        <v>0.21</v>
      </c>
      <c r="G306" s="6">
        <f t="shared" ref="G306:G307" si="25">E306*F306</f>
        <v>5.1239999999999997</v>
      </c>
    </row>
    <row r="307" spans="1:7" ht="15" customHeight="1">
      <c r="A307" s="3" t="s">
        <v>73</v>
      </c>
      <c r="B307" s="4" t="s">
        <v>74</v>
      </c>
      <c r="C307" s="3" t="s">
        <v>9</v>
      </c>
      <c r="D307" s="3" t="s">
        <v>13</v>
      </c>
      <c r="E307" s="5">
        <v>1.2461</v>
      </c>
      <c r="F307" s="6">
        <v>27.5</v>
      </c>
      <c r="G307" s="6">
        <f t="shared" si="25"/>
        <v>34.267749999999999</v>
      </c>
    </row>
    <row r="308" spans="1:7" ht="15" customHeight="1">
      <c r="A308" s="1"/>
      <c r="B308" s="1"/>
      <c r="C308" s="1"/>
      <c r="D308" s="1"/>
      <c r="E308" s="24" t="s">
        <v>26</v>
      </c>
      <c r="F308" s="24"/>
      <c r="G308" s="7">
        <f>G307+G306+G305</f>
        <v>409.80249000000003</v>
      </c>
    </row>
    <row r="309" spans="1:7" ht="15" customHeight="1">
      <c r="A309" s="23" t="s">
        <v>27</v>
      </c>
      <c r="B309" s="23"/>
      <c r="C309" s="2" t="s">
        <v>2</v>
      </c>
      <c r="D309" s="2" t="s">
        <v>3</v>
      </c>
      <c r="E309" s="2" t="s">
        <v>4</v>
      </c>
      <c r="F309" s="2" t="s">
        <v>5</v>
      </c>
      <c r="G309" s="2" t="s">
        <v>6</v>
      </c>
    </row>
    <row r="310" spans="1:7" ht="15" customHeight="1">
      <c r="A310" s="3" t="s">
        <v>33</v>
      </c>
      <c r="B310" s="4" t="s">
        <v>123</v>
      </c>
      <c r="C310" s="3" t="s">
        <v>9</v>
      </c>
      <c r="D310" s="3" t="s">
        <v>30</v>
      </c>
      <c r="E310" s="5">
        <v>1.7070000000000001</v>
      </c>
      <c r="F310" s="6">
        <v>27.26</v>
      </c>
      <c r="G310" s="6">
        <f>F310*E310</f>
        <v>46.532820000000008</v>
      </c>
    </row>
    <row r="311" spans="1:7" ht="15" customHeight="1">
      <c r="A311" s="3" t="s">
        <v>35</v>
      </c>
      <c r="B311" s="4" t="s">
        <v>78</v>
      </c>
      <c r="C311" s="3" t="s">
        <v>9</v>
      </c>
      <c r="D311" s="3" t="s">
        <v>30</v>
      </c>
      <c r="E311" s="5">
        <v>0.85299999999999998</v>
      </c>
      <c r="F311" s="6">
        <f>F299</f>
        <v>21.78</v>
      </c>
      <c r="G311" s="6">
        <f>F311*E311</f>
        <v>18.578340000000001</v>
      </c>
    </row>
    <row r="312" spans="1:7" ht="18" customHeight="1">
      <c r="A312" s="1"/>
      <c r="B312" s="1"/>
      <c r="C312" s="1"/>
      <c r="D312" s="1"/>
      <c r="E312" s="24" t="s">
        <v>37</v>
      </c>
      <c r="F312" s="24"/>
      <c r="G312" s="7">
        <f>G311+G310</f>
        <v>65.111160000000012</v>
      </c>
    </row>
    <row r="313" spans="1:7" ht="15" customHeight="1">
      <c r="A313" s="1"/>
      <c r="B313" s="1"/>
      <c r="C313" s="1"/>
      <c r="D313" s="1"/>
      <c r="E313" s="25" t="s">
        <v>42</v>
      </c>
      <c r="F313" s="25"/>
      <c r="G313" s="17">
        <f>G312+G308</f>
        <v>474.91365000000008</v>
      </c>
    </row>
    <row r="314" spans="1:7" ht="9.9499999999999993" customHeight="1">
      <c r="A314" s="1"/>
      <c r="B314" s="1"/>
      <c r="C314" s="27"/>
      <c r="D314" s="27"/>
      <c r="E314" s="1"/>
      <c r="F314" s="1"/>
      <c r="G314" s="1"/>
    </row>
    <row r="315" spans="1:7" ht="20.100000000000001" customHeight="1">
      <c r="A315" s="28" t="s">
        <v>149</v>
      </c>
      <c r="B315" s="28"/>
      <c r="C315" s="28"/>
      <c r="D315" s="28"/>
      <c r="E315" s="28"/>
      <c r="F315" s="28"/>
      <c r="G315" s="28"/>
    </row>
    <row r="316" spans="1:7" ht="15" customHeight="1">
      <c r="A316" s="23" t="s">
        <v>1</v>
      </c>
      <c r="B316" s="23"/>
      <c r="C316" s="2" t="s">
        <v>2</v>
      </c>
      <c r="D316" s="2" t="s">
        <v>3</v>
      </c>
      <c r="E316" s="2" t="s">
        <v>4</v>
      </c>
      <c r="F316" s="2" t="s">
        <v>5</v>
      </c>
      <c r="G316" s="2" t="s">
        <v>6</v>
      </c>
    </row>
    <row r="317" spans="1:7" ht="29.1" customHeight="1">
      <c r="A317" s="3" t="s">
        <v>135</v>
      </c>
      <c r="B317" s="4" t="s">
        <v>136</v>
      </c>
      <c r="C317" s="3" t="s">
        <v>9</v>
      </c>
      <c r="D317" s="3" t="s">
        <v>13</v>
      </c>
      <c r="E317" s="5">
        <v>2.0832999999999999</v>
      </c>
      <c r="F317" s="6">
        <v>177.8</v>
      </c>
      <c r="G317" s="6">
        <f>E317*F317</f>
        <v>370.41074000000003</v>
      </c>
    </row>
    <row r="318" spans="1:7" ht="29.1" customHeight="1">
      <c r="A318" s="3" t="s">
        <v>137</v>
      </c>
      <c r="B318" s="4" t="s">
        <v>138</v>
      </c>
      <c r="C318" s="3" t="s">
        <v>9</v>
      </c>
      <c r="D318" s="3" t="s">
        <v>13</v>
      </c>
      <c r="E318" s="5">
        <v>24.4</v>
      </c>
      <c r="F318" s="6">
        <v>0.21</v>
      </c>
      <c r="G318" s="6">
        <f t="shared" ref="G318:G319" si="26">E318*F318</f>
        <v>5.1239999999999997</v>
      </c>
    </row>
    <row r="319" spans="1:7" ht="15" customHeight="1">
      <c r="A319" s="3" t="s">
        <v>73</v>
      </c>
      <c r="B319" s="4" t="s">
        <v>74</v>
      </c>
      <c r="C319" s="3" t="s">
        <v>9</v>
      </c>
      <c r="D319" s="3" t="s">
        <v>13</v>
      </c>
      <c r="E319" s="5">
        <v>1.2461</v>
      </c>
      <c r="F319" s="6">
        <v>27.5</v>
      </c>
      <c r="G319" s="6">
        <f t="shared" si="26"/>
        <v>34.267749999999999</v>
      </c>
    </row>
    <row r="320" spans="1:7" ht="15" customHeight="1">
      <c r="A320" s="1"/>
      <c r="B320" s="1"/>
      <c r="C320" s="1"/>
      <c r="D320" s="1"/>
      <c r="E320" s="24" t="s">
        <v>26</v>
      </c>
      <c r="F320" s="24"/>
      <c r="G320" s="7">
        <f>G319+G318+G317</f>
        <v>409.80249000000003</v>
      </c>
    </row>
    <row r="321" spans="1:7" ht="15" customHeight="1">
      <c r="A321" s="23" t="s">
        <v>27</v>
      </c>
      <c r="B321" s="23"/>
      <c r="C321" s="2" t="s">
        <v>2</v>
      </c>
      <c r="D321" s="2" t="s">
        <v>3</v>
      </c>
      <c r="E321" s="2" t="s">
        <v>4</v>
      </c>
      <c r="F321" s="2" t="s">
        <v>5</v>
      </c>
      <c r="G321" s="2" t="s">
        <v>6</v>
      </c>
    </row>
    <row r="322" spans="1:7" ht="15" customHeight="1">
      <c r="A322" s="3" t="s">
        <v>33</v>
      </c>
      <c r="B322" s="4" t="s">
        <v>123</v>
      </c>
      <c r="C322" s="3" t="s">
        <v>9</v>
      </c>
      <c r="D322" s="3" t="s">
        <v>30</v>
      </c>
      <c r="E322" s="5">
        <v>1.7070000000000001</v>
      </c>
      <c r="F322" s="6">
        <v>27.26</v>
      </c>
      <c r="G322" s="6">
        <f>F322*E322</f>
        <v>46.532820000000008</v>
      </c>
    </row>
    <row r="323" spans="1:7" ht="15" customHeight="1">
      <c r="A323" s="3" t="s">
        <v>35</v>
      </c>
      <c r="B323" s="4" t="s">
        <v>78</v>
      </c>
      <c r="C323" s="3" t="s">
        <v>9</v>
      </c>
      <c r="D323" s="3" t="s">
        <v>30</v>
      </c>
      <c r="E323" s="5">
        <v>0.85299999999999998</v>
      </c>
      <c r="F323" s="6">
        <v>21.78</v>
      </c>
      <c r="G323" s="6">
        <f>F323*E323</f>
        <v>18.578340000000001</v>
      </c>
    </row>
    <row r="324" spans="1:7" ht="18" customHeight="1">
      <c r="A324" s="1"/>
      <c r="B324" s="1"/>
      <c r="C324" s="1"/>
      <c r="D324" s="1"/>
      <c r="E324" s="24" t="s">
        <v>37</v>
      </c>
      <c r="F324" s="24"/>
      <c r="G324" s="7">
        <f>G323+G322</f>
        <v>65.111160000000012</v>
      </c>
    </row>
    <row r="325" spans="1:7" ht="15" customHeight="1">
      <c r="A325" s="1"/>
      <c r="B325" s="1"/>
      <c r="C325" s="1"/>
      <c r="D325" s="1"/>
      <c r="E325" s="25" t="s">
        <v>42</v>
      </c>
      <c r="F325" s="25"/>
      <c r="G325" s="17">
        <f>G324+G320</f>
        <v>474.91365000000008</v>
      </c>
    </row>
    <row r="326" spans="1:7" ht="9.9499999999999993" customHeight="1">
      <c r="A326" s="1"/>
      <c r="B326" s="1"/>
      <c r="C326" s="27"/>
      <c r="D326" s="27"/>
      <c r="E326" s="1"/>
      <c r="F326" s="1"/>
      <c r="G326" s="1"/>
    </row>
    <row r="327" spans="1:7" ht="20.100000000000001" customHeight="1">
      <c r="A327" s="28" t="s">
        <v>150</v>
      </c>
      <c r="B327" s="28"/>
      <c r="C327" s="28"/>
      <c r="D327" s="28"/>
      <c r="E327" s="28"/>
      <c r="F327" s="28"/>
      <c r="G327" s="28"/>
    </row>
    <row r="328" spans="1:7" ht="15" customHeight="1">
      <c r="A328" s="23" t="s">
        <v>1</v>
      </c>
      <c r="B328" s="23"/>
      <c r="C328" s="2" t="s">
        <v>2</v>
      </c>
      <c r="D328" s="2" t="s">
        <v>3</v>
      </c>
      <c r="E328" s="2" t="s">
        <v>4</v>
      </c>
      <c r="F328" s="2" t="s">
        <v>5</v>
      </c>
      <c r="G328" s="2" t="s">
        <v>6</v>
      </c>
    </row>
    <row r="329" spans="1:7" ht="29.1" customHeight="1">
      <c r="A329" s="3" t="s">
        <v>135</v>
      </c>
      <c r="B329" s="4" t="s">
        <v>136</v>
      </c>
      <c r="C329" s="3" t="s">
        <v>9</v>
      </c>
      <c r="D329" s="3" t="s">
        <v>13</v>
      </c>
      <c r="E329" s="5">
        <v>2.0832999999999999</v>
      </c>
      <c r="F329" s="6">
        <f>F317</f>
        <v>177.8</v>
      </c>
      <c r="G329" s="6">
        <f>E329*F329</f>
        <v>370.41074000000003</v>
      </c>
    </row>
    <row r="330" spans="1:7" ht="29.1" customHeight="1">
      <c r="A330" s="3" t="s">
        <v>137</v>
      </c>
      <c r="B330" s="4" t="s">
        <v>138</v>
      </c>
      <c r="C330" s="3" t="s">
        <v>9</v>
      </c>
      <c r="D330" s="3" t="s">
        <v>13</v>
      </c>
      <c r="E330" s="5">
        <v>24.4</v>
      </c>
      <c r="F330" s="6">
        <f t="shared" ref="F330:F331" si="27">F318</f>
        <v>0.21</v>
      </c>
      <c r="G330" s="6">
        <f t="shared" ref="G330:G331" si="28">E330*F330</f>
        <v>5.1239999999999997</v>
      </c>
    </row>
    <row r="331" spans="1:7" ht="15" customHeight="1">
      <c r="A331" s="3" t="s">
        <v>73</v>
      </c>
      <c r="B331" s="4" t="s">
        <v>74</v>
      </c>
      <c r="C331" s="3" t="s">
        <v>9</v>
      </c>
      <c r="D331" s="3" t="s">
        <v>13</v>
      </c>
      <c r="E331" s="5">
        <v>1.2461</v>
      </c>
      <c r="F331" s="6">
        <f t="shared" si="27"/>
        <v>27.5</v>
      </c>
      <c r="G331" s="6">
        <f t="shared" si="28"/>
        <v>34.267749999999999</v>
      </c>
    </row>
    <row r="332" spans="1:7" ht="15" customHeight="1">
      <c r="A332" s="1"/>
      <c r="B332" s="1"/>
      <c r="C332" s="1"/>
      <c r="D332" s="1"/>
      <c r="E332" s="24" t="s">
        <v>26</v>
      </c>
      <c r="F332" s="24"/>
      <c r="G332" s="7">
        <f>G331+G330+G329</f>
        <v>409.80249000000003</v>
      </c>
    </row>
    <row r="333" spans="1:7" ht="15" customHeight="1">
      <c r="A333" s="23" t="s">
        <v>27</v>
      </c>
      <c r="B333" s="23"/>
      <c r="C333" s="2" t="s">
        <v>2</v>
      </c>
      <c r="D333" s="2" t="s">
        <v>3</v>
      </c>
      <c r="E333" s="2" t="s">
        <v>4</v>
      </c>
      <c r="F333" s="2" t="s">
        <v>5</v>
      </c>
      <c r="G333" s="2" t="s">
        <v>6</v>
      </c>
    </row>
    <row r="334" spans="1:7" ht="15" customHeight="1">
      <c r="A334" s="3" t="s">
        <v>33</v>
      </c>
      <c r="B334" s="4" t="s">
        <v>123</v>
      </c>
      <c r="C334" s="3" t="s">
        <v>9</v>
      </c>
      <c r="D334" s="3" t="s">
        <v>30</v>
      </c>
      <c r="E334" s="5">
        <v>1.7070000000000001</v>
      </c>
      <c r="F334" s="6">
        <v>27.26</v>
      </c>
      <c r="G334" s="6">
        <f>E334*F334</f>
        <v>46.532820000000008</v>
      </c>
    </row>
    <row r="335" spans="1:7" ht="15" customHeight="1">
      <c r="A335" s="3" t="s">
        <v>35</v>
      </c>
      <c r="B335" s="4" t="s">
        <v>78</v>
      </c>
      <c r="C335" s="3" t="s">
        <v>9</v>
      </c>
      <c r="D335" s="3" t="s">
        <v>30</v>
      </c>
      <c r="E335" s="5">
        <v>0.85299999999999998</v>
      </c>
      <c r="F335" s="6">
        <f>F323</f>
        <v>21.78</v>
      </c>
      <c r="G335" s="6">
        <f>E335*F335</f>
        <v>18.578340000000001</v>
      </c>
    </row>
    <row r="336" spans="1:7" ht="18" customHeight="1">
      <c r="A336" s="1"/>
      <c r="B336" s="1"/>
      <c r="C336" s="1"/>
      <c r="D336" s="1"/>
      <c r="E336" s="24" t="s">
        <v>37</v>
      </c>
      <c r="F336" s="24"/>
      <c r="G336" s="7">
        <f>G335+G334</f>
        <v>65.111160000000012</v>
      </c>
    </row>
    <row r="337" spans="1:7" ht="15" customHeight="1">
      <c r="A337" s="1"/>
      <c r="B337" s="1"/>
      <c r="C337" s="1"/>
      <c r="D337" s="1"/>
      <c r="E337" s="25" t="s">
        <v>42</v>
      </c>
      <c r="F337" s="25"/>
      <c r="G337" s="17">
        <f>G336+G332</f>
        <v>474.91365000000008</v>
      </c>
    </row>
    <row r="338" spans="1:7" ht="9.9499999999999993" customHeight="1">
      <c r="A338" s="1"/>
      <c r="B338" s="1"/>
      <c r="C338" s="27"/>
      <c r="D338" s="27"/>
      <c r="E338" s="1"/>
      <c r="F338" s="1"/>
      <c r="G338" s="1"/>
    </row>
    <row r="339" spans="1:7" ht="20.100000000000001" customHeight="1">
      <c r="A339" s="28" t="s">
        <v>151</v>
      </c>
      <c r="B339" s="28"/>
      <c r="C339" s="28"/>
      <c r="D339" s="28"/>
      <c r="E339" s="28"/>
      <c r="F339" s="28"/>
      <c r="G339" s="28"/>
    </row>
    <row r="340" spans="1:7" ht="15" customHeight="1">
      <c r="A340" s="23" t="s">
        <v>1</v>
      </c>
      <c r="B340" s="23"/>
      <c r="C340" s="2" t="s">
        <v>2</v>
      </c>
      <c r="D340" s="2" t="s">
        <v>3</v>
      </c>
      <c r="E340" s="2" t="s">
        <v>4</v>
      </c>
      <c r="F340" s="2" t="s">
        <v>5</v>
      </c>
      <c r="G340" s="2" t="s">
        <v>6</v>
      </c>
    </row>
    <row r="341" spans="1:7" ht="29.1" customHeight="1">
      <c r="A341" s="8" t="s">
        <v>135</v>
      </c>
      <c r="B341" s="9" t="s">
        <v>136</v>
      </c>
      <c r="C341" s="8" t="s">
        <v>9</v>
      </c>
      <c r="D341" s="8" t="s">
        <v>13</v>
      </c>
      <c r="E341" s="10">
        <v>2.0832999999999999</v>
      </c>
      <c r="F341" s="11">
        <v>177.8</v>
      </c>
      <c r="G341" s="11">
        <f>E341*F341</f>
        <v>370.41074000000003</v>
      </c>
    </row>
    <row r="342" spans="1:7" ht="29.1" customHeight="1">
      <c r="A342" s="8" t="s">
        <v>137</v>
      </c>
      <c r="B342" s="9" t="s">
        <v>138</v>
      </c>
      <c r="C342" s="8" t="s">
        <v>9</v>
      </c>
      <c r="D342" s="8" t="s">
        <v>13</v>
      </c>
      <c r="E342" s="10">
        <v>24.4</v>
      </c>
      <c r="F342" s="11">
        <v>0.21</v>
      </c>
      <c r="G342" s="11">
        <f t="shared" ref="G342:G343" si="29">E342*F342</f>
        <v>5.1239999999999997</v>
      </c>
    </row>
    <row r="343" spans="1:7" ht="15" customHeight="1">
      <c r="A343" s="8" t="s">
        <v>73</v>
      </c>
      <c r="B343" s="9" t="s">
        <v>74</v>
      </c>
      <c r="C343" s="8" t="s">
        <v>9</v>
      </c>
      <c r="D343" s="8" t="s">
        <v>13</v>
      </c>
      <c r="E343" s="10">
        <v>1.2461</v>
      </c>
      <c r="F343" s="11">
        <v>27.5</v>
      </c>
      <c r="G343" s="11">
        <f t="shared" si="29"/>
        <v>34.267749999999999</v>
      </c>
    </row>
    <row r="344" spans="1:7" ht="15" customHeight="1">
      <c r="A344" s="1"/>
      <c r="B344" s="1"/>
      <c r="C344" s="1"/>
      <c r="D344" s="1"/>
      <c r="E344" s="24" t="s">
        <v>26</v>
      </c>
      <c r="F344" s="24"/>
      <c r="G344" s="7">
        <f>G343+G342+G341</f>
        <v>409.80249000000003</v>
      </c>
    </row>
    <row r="345" spans="1:7" ht="15" customHeight="1">
      <c r="A345" s="23" t="s">
        <v>27</v>
      </c>
      <c r="B345" s="23"/>
      <c r="C345" s="2" t="s">
        <v>2</v>
      </c>
      <c r="D345" s="2" t="s">
        <v>3</v>
      </c>
      <c r="E345" s="2" t="s">
        <v>4</v>
      </c>
      <c r="F345" s="2" t="s">
        <v>5</v>
      </c>
      <c r="G345" s="2" t="s">
        <v>6</v>
      </c>
    </row>
    <row r="346" spans="1:7" ht="15" customHeight="1">
      <c r="A346" s="3" t="s">
        <v>33</v>
      </c>
      <c r="B346" s="4" t="s">
        <v>123</v>
      </c>
      <c r="C346" s="3" t="s">
        <v>9</v>
      </c>
      <c r="D346" s="3" t="s">
        <v>30</v>
      </c>
      <c r="E346" s="5">
        <v>1.7070000000000001</v>
      </c>
      <c r="F346" s="6">
        <v>27.26</v>
      </c>
      <c r="G346" s="6">
        <f>E346*F346</f>
        <v>46.532820000000008</v>
      </c>
    </row>
    <row r="347" spans="1:7" ht="15" customHeight="1">
      <c r="A347" s="3" t="s">
        <v>35</v>
      </c>
      <c r="B347" s="4" t="s">
        <v>78</v>
      </c>
      <c r="C347" s="3" t="s">
        <v>9</v>
      </c>
      <c r="D347" s="3" t="s">
        <v>30</v>
      </c>
      <c r="E347" s="5">
        <v>0.85299999999999998</v>
      </c>
      <c r="F347" s="6">
        <v>21.78</v>
      </c>
      <c r="G347" s="6">
        <f>E347*F347</f>
        <v>18.578340000000001</v>
      </c>
    </row>
    <row r="348" spans="1:7" ht="18" customHeight="1">
      <c r="A348" s="1"/>
      <c r="B348" s="1"/>
      <c r="C348" s="1"/>
      <c r="D348" s="1"/>
      <c r="E348" s="24" t="s">
        <v>37</v>
      </c>
      <c r="F348" s="24"/>
      <c r="G348" s="7">
        <f>G347+G346</f>
        <v>65.111160000000012</v>
      </c>
    </row>
    <row r="349" spans="1:7" ht="15" customHeight="1">
      <c r="A349" s="1"/>
      <c r="B349" s="1"/>
      <c r="C349" s="1"/>
      <c r="D349" s="1"/>
      <c r="E349" s="25" t="s">
        <v>42</v>
      </c>
      <c r="F349" s="25"/>
      <c r="G349" s="17">
        <f>G348+G344</f>
        <v>474.91365000000008</v>
      </c>
    </row>
    <row r="350" spans="1:7" ht="9.9499999999999993" customHeight="1">
      <c r="A350" s="1"/>
      <c r="B350" s="1"/>
      <c r="C350" s="27"/>
      <c r="D350" s="27"/>
      <c r="E350" s="1"/>
      <c r="F350" s="1"/>
      <c r="G350" s="1"/>
    </row>
    <row r="351" spans="1:7" ht="20.100000000000001" customHeight="1">
      <c r="A351" s="28" t="s">
        <v>152</v>
      </c>
      <c r="B351" s="28"/>
      <c r="C351" s="28"/>
      <c r="D351" s="28"/>
      <c r="E351" s="28"/>
      <c r="F351" s="28"/>
      <c r="G351" s="28"/>
    </row>
    <row r="352" spans="1:7" ht="15" customHeight="1">
      <c r="A352" s="23" t="s">
        <v>1</v>
      </c>
      <c r="B352" s="23"/>
      <c r="C352" s="2" t="s">
        <v>2</v>
      </c>
      <c r="D352" s="2" t="s">
        <v>3</v>
      </c>
      <c r="E352" s="2" t="s">
        <v>4</v>
      </c>
      <c r="F352" s="2" t="s">
        <v>5</v>
      </c>
      <c r="G352" s="2" t="s">
        <v>6</v>
      </c>
    </row>
    <row r="353" spans="1:7" ht="29.1" customHeight="1">
      <c r="A353" s="3" t="s">
        <v>135</v>
      </c>
      <c r="B353" s="4" t="s">
        <v>136</v>
      </c>
      <c r="C353" s="3" t="s">
        <v>9</v>
      </c>
      <c r="D353" s="3" t="s">
        <v>13</v>
      </c>
      <c r="E353" s="5">
        <v>2.0832999999999999</v>
      </c>
      <c r="F353" s="6">
        <v>177.8</v>
      </c>
      <c r="G353" s="6">
        <f>F353*E353</f>
        <v>370.41074000000003</v>
      </c>
    </row>
    <row r="354" spans="1:7" ht="29.1" customHeight="1">
      <c r="A354" s="3" t="s">
        <v>137</v>
      </c>
      <c r="B354" s="4" t="s">
        <v>138</v>
      </c>
      <c r="C354" s="3" t="s">
        <v>9</v>
      </c>
      <c r="D354" s="3" t="s">
        <v>13</v>
      </c>
      <c r="E354" s="5">
        <v>24.4</v>
      </c>
      <c r="F354" s="6">
        <v>0.21</v>
      </c>
      <c r="G354" s="6">
        <f t="shared" ref="G354:G355" si="30">F354*E354</f>
        <v>5.1239999999999997</v>
      </c>
    </row>
    <row r="355" spans="1:7" ht="15" customHeight="1">
      <c r="A355" s="3" t="s">
        <v>73</v>
      </c>
      <c r="B355" s="4" t="s">
        <v>74</v>
      </c>
      <c r="C355" s="3" t="s">
        <v>9</v>
      </c>
      <c r="D355" s="3" t="s">
        <v>13</v>
      </c>
      <c r="E355" s="5">
        <v>1.2461</v>
      </c>
      <c r="F355" s="6">
        <v>27.5</v>
      </c>
      <c r="G355" s="6">
        <f t="shared" si="30"/>
        <v>34.267749999999999</v>
      </c>
    </row>
    <row r="356" spans="1:7" ht="15" customHeight="1">
      <c r="A356" s="1"/>
      <c r="B356" s="1"/>
      <c r="C356" s="1"/>
      <c r="D356" s="1"/>
      <c r="E356" s="24" t="s">
        <v>26</v>
      </c>
      <c r="F356" s="24"/>
      <c r="G356" s="7">
        <f>G353+G354+G355</f>
        <v>409.80249000000003</v>
      </c>
    </row>
    <row r="357" spans="1:7" ht="15" customHeight="1">
      <c r="A357" s="23" t="s">
        <v>27</v>
      </c>
      <c r="B357" s="23"/>
      <c r="C357" s="2" t="s">
        <v>2</v>
      </c>
      <c r="D357" s="2" t="s">
        <v>3</v>
      </c>
      <c r="E357" s="2" t="s">
        <v>4</v>
      </c>
      <c r="F357" s="2" t="s">
        <v>5</v>
      </c>
      <c r="G357" s="2" t="s">
        <v>6</v>
      </c>
    </row>
    <row r="358" spans="1:7" ht="15" customHeight="1">
      <c r="A358" s="3" t="s">
        <v>33</v>
      </c>
      <c r="B358" s="4" t="s">
        <v>123</v>
      </c>
      <c r="C358" s="3" t="s">
        <v>9</v>
      </c>
      <c r="D358" s="3" t="s">
        <v>30</v>
      </c>
      <c r="E358" s="5">
        <v>1.7070000000000001</v>
      </c>
      <c r="F358" s="6">
        <v>27.26</v>
      </c>
      <c r="G358" s="6">
        <f>F358*E358</f>
        <v>46.532820000000008</v>
      </c>
    </row>
    <row r="359" spans="1:7" ht="15" customHeight="1">
      <c r="A359" s="3" t="s">
        <v>35</v>
      </c>
      <c r="B359" s="4" t="s">
        <v>78</v>
      </c>
      <c r="C359" s="3" t="s">
        <v>9</v>
      </c>
      <c r="D359" s="3" t="s">
        <v>30</v>
      </c>
      <c r="E359" s="5">
        <v>0.85299999999999998</v>
      </c>
      <c r="F359" s="6">
        <v>21.78</v>
      </c>
      <c r="G359" s="6">
        <f>F359*E359</f>
        <v>18.578340000000001</v>
      </c>
    </row>
    <row r="360" spans="1:7" ht="18" customHeight="1">
      <c r="A360" s="1"/>
      <c r="B360" s="1"/>
      <c r="C360" s="1"/>
      <c r="D360" s="1"/>
      <c r="E360" s="24" t="s">
        <v>37</v>
      </c>
      <c r="F360" s="24"/>
      <c r="G360" s="7">
        <f>G359+G358</f>
        <v>65.111160000000012</v>
      </c>
    </row>
    <row r="361" spans="1:7" ht="15" customHeight="1">
      <c r="A361" s="1"/>
      <c r="B361" s="1"/>
      <c r="C361" s="1"/>
      <c r="D361" s="1"/>
      <c r="E361" s="25" t="s">
        <v>42</v>
      </c>
      <c r="F361" s="25"/>
      <c r="G361" s="17">
        <f>G360+G356</f>
        <v>474.91365000000008</v>
      </c>
    </row>
    <row r="362" spans="1:7" ht="9.9499999999999993" customHeight="1">
      <c r="A362" s="1"/>
      <c r="B362" s="1"/>
      <c r="C362" s="27"/>
      <c r="D362" s="27"/>
      <c r="E362" s="1"/>
      <c r="F362" s="1"/>
      <c r="G362" s="1"/>
    </row>
    <row r="363" spans="1:7" ht="20.100000000000001" customHeight="1">
      <c r="A363" s="28" t="s">
        <v>153</v>
      </c>
      <c r="B363" s="28"/>
      <c r="C363" s="28"/>
      <c r="D363" s="28"/>
      <c r="E363" s="28"/>
      <c r="F363" s="28"/>
      <c r="G363" s="28"/>
    </row>
    <row r="364" spans="1:7" ht="15" customHeight="1">
      <c r="A364" s="23" t="s">
        <v>1</v>
      </c>
      <c r="B364" s="23"/>
      <c r="C364" s="2" t="s">
        <v>2</v>
      </c>
      <c r="D364" s="2" t="s">
        <v>3</v>
      </c>
      <c r="E364" s="2" t="s">
        <v>4</v>
      </c>
      <c r="F364" s="2" t="s">
        <v>5</v>
      </c>
      <c r="G364" s="2" t="s">
        <v>6</v>
      </c>
    </row>
    <row r="365" spans="1:7" ht="38.1" customHeight="1">
      <c r="A365" s="3" t="s">
        <v>141</v>
      </c>
      <c r="B365" s="4" t="s">
        <v>142</v>
      </c>
      <c r="C365" s="3" t="s">
        <v>9</v>
      </c>
      <c r="D365" s="3" t="s">
        <v>77</v>
      </c>
      <c r="E365" s="5">
        <v>1</v>
      </c>
      <c r="F365" s="6">
        <v>440.35</v>
      </c>
      <c r="G365" s="6">
        <f>E365*F365</f>
        <v>440.35</v>
      </c>
    </row>
    <row r="366" spans="1:7" ht="29.1" customHeight="1">
      <c r="A366" s="3" t="s">
        <v>137</v>
      </c>
      <c r="B366" s="4" t="s">
        <v>138</v>
      </c>
      <c r="C366" s="3" t="s">
        <v>9</v>
      </c>
      <c r="D366" s="3" t="s">
        <v>13</v>
      </c>
      <c r="E366" s="5">
        <v>17.413</v>
      </c>
      <c r="F366" s="6">
        <v>0.21</v>
      </c>
      <c r="G366" s="6">
        <f t="shared" ref="G366:G367" si="31">E366*F366</f>
        <v>3.65673</v>
      </c>
    </row>
    <row r="367" spans="1:7" ht="15" customHeight="1">
      <c r="A367" s="3" t="s">
        <v>73</v>
      </c>
      <c r="B367" s="4" t="s">
        <v>74</v>
      </c>
      <c r="C367" s="3" t="s">
        <v>9</v>
      </c>
      <c r="D367" s="3" t="s">
        <v>13</v>
      </c>
      <c r="E367" s="5">
        <v>0.42349999999999999</v>
      </c>
      <c r="F367" s="6">
        <v>27.5</v>
      </c>
      <c r="G367" s="6">
        <f t="shared" si="31"/>
        <v>11.64625</v>
      </c>
    </row>
    <row r="368" spans="1:7" ht="15" customHeight="1">
      <c r="A368" s="1"/>
      <c r="B368" s="1"/>
      <c r="C368" s="1"/>
      <c r="D368" s="1"/>
      <c r="E368" s="24" t="s">
        <v>26</v>
      </c>
      <c r="F368" s="24"/>
      <c r="G368" s="7">
        <f>G367+G366+G365</f>
        <v>455.65298000000001</v>
      </c>
    </row>
    <row r="369" spans="1:9" ht="15" customHeight="1">
      <c r="A369" s="23" t="s">
        <v>27</v>
      </c>
      <c r="B369" s="23"/>
      <c r="C369" s="2" t="s">
        <v>2</v>
      </c>
      <c r="D369" s="2" t="s">
        <v>3</v>
      </c>
      <c r="E369" s="2" t="s">
        <v>4</v>
      </c>
      <c r="F369" s="2" t="s">
        <v>5</v>
      </c>
      <c r="G369" s="2" t="s">
        <v>6</v>
      </c>
    </row>
    <row r="370" spans="1:9" ht="15" customHeight="1">
      <c r="A370" s="3" t="s">
        <v>33</v>
      </c>
      <c r="B370" s="4" t="s">
        <v>123</v>
      </c>
      <c r="C370" s="3" t="s">
        <v>9</v>
      </c>
      <c r="D370" s="3" t="s">
        <v>30</v>
      </c>
      <c r="E370" s="5">
        <v>0.72</v>
      </c>
      <c r="F370" s="6">
        <v>27.26</v>
      </c>
      <c r="G370" s="6">
        <f>F370*E370</f>
        <v>19.627200000000002</v>
      </c>
    </row>
    <row r="371" spans="1:9" ht="15" customHeight="1">
      <c r="A371" s="3" t="s">
        <v>35</v>
      </c>
      <c r="B371" s="4" t="s">
        <v>78</v>
      </c>
      <c r="C371" s="3" t="s">
        <v>9</v>
      </c>
      <c r="D371" s="3" t="s">
        <v>30</v>
      </c>
      <c r="E371" s="5">
        <v>0.36</v>
      </c>
      <c r="F371" s="6">
        <v>21.78</v>
      </c>
      <c r="G371" s="6">
        <f>F371*E371</f>
        <v>7.8407999999999998</v>
      </c>
    </row>
    <row r="372" spans="1:9" ht="18" customHeight="1">
      <c r="A372" s="1"/>
      <c r="B372" s="1"/>
      <c r="C372" s="1"/>
      <c r="D372" s="1"/>
      <c r="E372" s="24" t="s">
        <v>37</v>
      </c>
      <c r="F372" s="24"/>
      <c r="G372" s="7">
        <f>G370+G371</f>
        <v>27.468000000000004</v>
      </c>
    </row>
    <row r="373" spans="1:9" ht="15" customHeight="1">
      <c r="A373" s="1"/>
      <c r="B373" s="1"/>
      <c r="C373" s="1"/>
      <c r="D373" s="1"/>
      <c r="E373" s="25" t="s">
        <v>42</v>
      </c>
      <c r="F373" s="25"/>
      <c r="G373" s="17">
        <f>G372+G368</f>
        <v>483.12098000000003</v>
      </c>
    </row>
    <row r="374" spans="1:9" ht="9.9499999999999993" customHeight="1">
      <c r="A374" s="1"/>
      <c r="B374" s="1"/>
      <c r="C374" s="27"/>
      <c r="D374" s="27"/>
      <c r="E374" s="1"/>
      <c r="F374" s="1"/>
      <c r="G374" s="1"/>
    </row>
    <row r="375" spans="1:9" ht="20.100000000000001" customHeight="1">
      <c r="A375" s="28" t="s">
        <v>154</v>
      </c>
      <c r="B375" s="28"/>
      <c r="C375" s="28"/>
      <c r="D375" s="28"/>
      <c r="E375" s="28"/>
      <c r="F375" s="28"/>
      <c r="G375" s="28"/>
    </row>
    <row r="376" spans="1:9" ht="15" customHeight="1">
      <c r="A376" s="23" t="s">
        <v>1</v>
      </c>
      <c r="B376" s="23"/>
      <c r="C376" s="2" t="s">
        <v>2</v>
      </c>
      <c r="D376" s="2" t="s">
        <v>3</v>
      </c>
      <c r="E376" s="2" t="s">
        <v>4</v>
      </c>
      <c r="F376" s="2" t="s">
        <v>5</v>
      </c>
      <c r="G376" s="2" t="s">
        <v>6</v>
      </c>
    </row>
    <row r="377" spans="1:9" ht="29.1" customHeight="1">
      <c r="A377" s="3" t="s">
        <v>155</v>
      </c>
      <c r="B377" s="4" t="s">
        <v>156</v>
      </c>
      <c r="C377" s="3" t="s">
        <v>9</v>
      </c>
      <c r="D377" s="3" t="s">
        <v>21</v>
      </c>
      <c r="E377" s="5">
        <v>3</v>
      </c>
      <c r="F377" s="6">
        <v>18.71</v>
      </c>
      <c r="G377" s="6">
        <f>F377*E377</f>
        <v>56.13</v>
      </c>
    </row>
    <row r="378" spans="1:9" ht="21" customHeight="1">
      <c r="A378" s="3" t="s">
        <v>157</v>
      </c>
      <c r="B378" s="4" t="s">
        <v>158</v>
      </c>
      <c r="C378" s="3" t="s">
        <v>9</v>
      </c>
      <c r="D378" s="3" t="s">
        <v>77</v>
      </c>
      <c r="E378" s="5">
        <v>1</v>
      </c>
      <c r="F378" s="6">
        <v>151.38999999999999</v>
      </c>
      <c r="G378" s="6">
        <f>F378*E378</f>
        <v>151.38999999999999</v>
      </c>
    </row>
    <row r="379" spans="1:9" ht="15" customHeight="1">
      <c r="A379" s="1"/>
      <c r="B379" s="1"/>
      <c r="C379" s="1"/>
      <c r="D379" s="1"/>
      <c r="E379" s="24" t="s">
        <v>26</v>
      </c>
      <c r="F379" s="24"/>
      <c r="G379" s="7">
        <f>G378+G377</f>
        <v>207.51999999999998</v>
      </c>
    </row>
    <row r="380" spans="1:9" ht="15" customHeight="1">
      <c r="A380" s="23" t="s">
        <v>27</v>
      </c>
      <c r="B380" s="23"/>
      <c r="C380" s="2" t="s">
        <v>2</v>
      </c>
      <c r="D380" s="2" t="s">
        <v>3</v>
      </c>
      <c r="E380" s="2" t="s">
        <v>4</v>
      </c>
      <c r="F380" s="2" t="s">
        <v>5</v>
      </c>
      <c r="G380" s="2" t="s">
        <v>6</v>
      </c>
    </row>
    <row r="381" spans="1:9" ht="15" customHeight="1">
      <c r="A381" s="3" t="s">
        <v>159</v>
      </c>
      <c r="B381" s="4" t="s">
        <v>160</v>
      </c>
      <c r="C381" s="3" t="s">
        <v>9</v>
      </c>
      <c r="D381" s="3" t="s">
        <v>30</v>
      </c>
      <c r="E381" s="5">
        <v>0.35399999999999998</v>
      </c>
      <c r="F381" s="6">
        <v>26.4</v>
      </c>
      <c r="G381" s="6">
        <f>E381*F381</f>
        <v>9.3455999999999992</v>
      </c>
    </row>
    <row r="382" spans="1:9" ht="15" customHeight="1">
      <c r="A382" s="3" t="s">
        <v>35</v>
      </c>
      <c r="B382" s="4" t="s">
        <v>78</v>
      </c>
      <c r="C382" s="3" t="s">
        <v>9</v>
      </c>
      <c r="D382" s="3" t="s">
        <v>30</v>
      </c>
      <c r="E382" s="5">
        <v>0.60499999999999998</v>
      </c>
      <c r="F382" s="6">
        <v>21.78</v>
      </c>
      <c r="G382" s="6">
        <f>E382*F382</f>
        <v>13.1769</v>
      </c>
    </row>
    <row r="383" spans="1:9" ht="18" customHeight="1">
      <c r="A383" s="1"/>
      <c r="B383" s="1"/>
      <c r="C383" s="1"/>
      <c r="D383" s="1"/>
      <c r="E383" s="24" t="s">
        <v>37</v>
      </c>
      <c r="F383" s="24"/>
      <c r="G383" s="7">
        <f>G381+G382</f>
        <v>22.522500000000001</v>
      </c>
    </row>
    <row r="384" spans="1:9" ht="15" customHeight="1">
      <c r="A384" s="1"/>
      <c r="B384" s="1"/>
      <c r="C384" s="1"/>
      <c r="D384" s="1"/>
      <c r="E384" s="25" t="s">
        <v>42</v>
      </c>
      <c r="F384" s="25"/>
      <c r="G384" s="17">
        <f>G383+G379</f>
        <v>230.04249999999999</v>
      </c>
      <c r="H384">
        <v>230.04</v>
      </c>
      <c r="I384" s="16">
        <f>H384-G384</f>
        <v>-2.4999999999977263E-3</v>
      </c>
    </row>
    <row r="385" spans="1:9" ht="9.9499999999999993" customHeight="1">
      <c r="A385" s="1"/>
      <c r="B385" s="1"/>
      <c r="C385" s="27"/>
      <c r="D385" s="27"/>
      <c r="E385" s="1"/>
      <c r="F385" s="1"/>
      <c r="G385" s="1"/>
    </row>
    <row r="386" spans="1:9" ht="20.100000000000001" customHeight="1">
      <c r="A386" s="28" t="s">
        <v>161</v>
      </c>
      <c r="B386" s="28"/>
      <c r="C386" s="28"/>
      <c r="D386" s="28"/>
      <c r="E386" s="28"/>
      <c r="F386" s="28"/>
      <c r="G386" s="28"/>
    </row>
    <row r="387" spans="1:9" ht="15" customHeight="1">
      <c r="A387" s="23" t="s">
        <v>38</v>
      </c>
      <c r="B387" s="23"/>
      <c r="C387" s="2" t="s">
        <v>2</v>
      </c>
      <c r="D387" s="2" t="s">
        <v>3</v>
      </c>
      <c r="E387" s="2" t="s">
        <v>4</v>
      </c>
      <c r="F387" s="2" t="s">
        <v>5</v>
      </c>
      <c r="G387" s="2" t="s">
        <v>6</v>
      </c>
    </row>
    <row r="388" spans="1:9" ht="29.1" customHeight="1">
      <c r="A388" s="3" t="s">
        <v>162</v>
      </c>
      <c r="B388" s="4" t="s">
        <v>163</v>
      </c>
      <c r="C388" s="3" t="s">
        <v>9</v>
      </c>
      <c r="D388" s="3" t="s">
        <v>13</v>
      </c>
      <c r="E388" s="5">
        <v>0.53</v>
      </c>
      <c r="F388" s="6">
        <v>2527.9</v>
      </c>
      <c r="G388" s="6">
        <f>E388*F388</f>
        <v>1339.787</v>
      </c>
    </row>
    <row r="389" spans="1:9" ht="15" customHeight="1">
      <c r="A389" s="1"/>
      <c r="B389" s="1"/>
      <c r="C389" s="1"/>
      <c r="D389" s="1"/>
      <c r="E389" s="24" t="s">
        <v>41</v>
      </c>
      <c r="F389" s="24"/>
      <c r="G389" s="7">
        <f>G388</f>
        <v>1339.787</v>
      </c>
    </row>
    <row r="390" spans="1:9" ht="15" customHeight="1">
      <c r="A390" s="1"/>
      <c r="B390" s="1"/>
      <c r="C390" s="1"/>
      <c r="D390" s="1"/>
      <c r="E390" s="25" t="s">
        <v>42</v>
      </c>
      <c r="F390" s="25"/>
      <c r="G390" s="17">
        <f>G389</f>
        <v>1339.787</v>
      </c>
      <c r="H390">
        <v>1339.79</v>
      </c>
      <c r="I390" s="16">
        <f>G390-H390</f>
        <v>-2.9999999999290594E-3</v>
      </c>
    </row>
    <row r="391" spans="1:9" ht="9.9499999999999993" customHeight="1">
      <c r="A391" s="1"/>
      <c r="B391" s="1"/>
      <c r="C391" s="27"/>
      <c r="D391" s="27"/>
      <c r="E391" s="1"/>
      <c r="F391" s="1"/>
      <c r="G391" s="1"/>
    </row>
    <row r="392" spans="1:9" ht="20.100000000000001" customHeight="1">
      <c r="A392" s="28" t="s">
        <v>164</v>
      </c>
      <c r="B392" s="28"/>
      <c r="C392" s="28"/>
      <c r="D392" s="28"/>
      <c r="E392" s="28"/>
      <c r="F392" s="28"/>
      <c r="G392" s="28"/>
    </row>
    <row r="393" spans="1:9" ht="15" customHeight="1">
      <c r="A393" s="23" t="s">
        <v>165</v>
      </c>
      <c r="B393" s="23"/>
      <c r="C393" s="2" t="s">
        <v>2</v>
      </c>
      <c r="D393" s="2" t="s">
        <v>3</v>
      </c>
      <c r="E393" s="2" t="s">
        <v>4</v>
      </c>
      <c r="F393" s="2" t="s">
        <v>5</v>
      </c>
      <c r="G393" s="2" t="s">
        <v>6</v>
      </c>
    </row>
    <row r="394" spans="1:9" ht="29.1" customHeight="1">
      <c r="A394" s="3" t="s">
        <v>166</v>
      </c>
      <c r="B394" s="4" t="s">
        <v>167</v>
      </c>
      <c r="C394" s="3" t="s">
        <v>9</v>
      </c>
      <c r="D394" s="3" t="s">
        <v>168</v>
      </c>
      <c r="E394" s="5">
        <v>4.03</v>
      </c>
      <c r="F394" s="6">
        <v>91.17</v>
      </c>
      <c r="G394" s="6">
        <f>F394*E394</f>
        <v>367.41510000000005</v>
      </c>
    </row>
    <row r="395" spans="1:9" ht="18" customHeight="1">
      <c r="A395" s="1"/>
      <c r="B395" s="1"/>
      <c r="C395" s="1"/>
      <c r="D395" s="1"/>
      <c r="E395" s="24" t="s">
        <v>169</v>
      </c>
      <c r="F395" s="24"/>
      <c r="G395" s="7">
        <f>G394</f>
        <v>367.41510000000005</v>
      </c>
    </row>
    <row r="396" spans="1:9" ht="15" customHeight="1">
      <c r="A396" s="23" t="s">
        <v>1</v>
      </c>
      <c r="B396" s="23"/>
      <c r="C396" s="2" t="s">
        <v>2</v>
      </c>
      <c r="D396" s="2" t="s">
        <v>3</v>
      </c>
      <c r="E396" s="2" t="s">
        <v>4</v>
      </c>
      <c r="F396" s="2" t="s">
        <v>5</v>
      </c>
      <c r="G396" s="2" t="s">
        <v>6</v>
      </c>
    </row>
    <row r="397" spans="1:9" ht="21" customHeight="1">
      <c r="A397" s="3" t="s">
        <v>170</v>
      </c>
      <c r="B397" s="4" t="s">
        <v>171</v>
      </c>
      <c r="C397" s="3" t="s">
        <v>9</v>
      </c>
      <c r="D397" s="3" t="s">
        <v>18</v>
      </c>
      <c r="E397" s="5">
        <v>0.32800000000000001</v>
      </c>
      <c r="F397" s="6">
        <v>9.64</v>
      </c>
      <c r="G397" s="6">
        <f>F397*E397</f>
        <v>3.1619200000000003</v>
      </c>
    </row>
    <row r="398" spans="1:9" ht="29.1" customHeight="1">
      <c r="A398" s="3" t="s">
        <v>172</v>
      </c>
      <c r="B398" s="4" t="s">
        <v>173</v>
      </c>
      <c r="C398" s="3" t="s">
        <v>9</v>
      </c>
      <c r="D398" s="3" t="s">
        <v>18</v>
      </c>
      <c r="E398" s="5">
        <v>0.32800000000000001</v>
      </c>
      <c r="F398" s="6">
        <v>34.21</v>
      </c>
      <c r="G398" s="6">
        <f t="shared" ref="G398:G400" si="32">F398*E398</f>
        <v>11.220880000000001</v>
      </c>
    </row>
    <row r="399" spans="1:9" ht="38.1" customHeight="1">
      <c r="A399" s="3" t="s">
        <v>174</v>
      </c>
      <c r="B399" s="4" t="s">
        <v>175</v>
      </c>
      <c r="C399" s="3" t="s">
        <v>9</v>
      </c>
      <c r="D399" s="3" t="s">
        <v>13</v>
      </c>
      <c r="E399" s="5">
        <v>1</v>
      </c>
      <c r="F399" s="6">
        <v>22.02</v>
      </c>
      <c r="G399" s="6">
        <f t="shared" si="32"/>
        <v>22.02</v>
      </c>
    </row>
    <row r="400" spans="1:9" ht="29.1" customHeight="1">
      <c r="A400" s="3" t="s">
        <v>176</v>
      </c>
      <c r="B400" s="4" t="s">
        <v>177</v>
      </c>
      <c r="C400" s="3" t="s">
        <v>9</v>
      </c>
      <c r="D400" s="3" t="s">
        <v>21</v>
      </c>
      <c r="E400" s="5">
        <v>2.25</v>
      </c>
      <c r="F400" s="6">
        <v>39.33</v>
      </c>
      <c r="G400" s="6">
        <f t="shared" si="32"/>
        <v>88.492499999999993</v>
      </c>
    </row>
    <row r="401" spans="1:9" ht="15" customHeight="1">
      <c r="A401" s="1"/>
      <c r="B401" s="1"/>
      <c r="C401" s="1"/>
      <c r="D401" s="1"/>
      <c r="E401" s="24" t="s">
        <v>26</v>
      </c>
      <c r="F401" s="24"/>
      <c r="G401" s="7">
        <f>G400+G399+G398+G397</f>
        <v>124.89529999999998</v>
      </c>
    </row>
    <row r="402" spans="1:9" ht="15" customHeight="1">
      <c r="A402" s="23" t="s">
        <v>178</v>
      </c>
      <c r="B402" s="23"/>
      <c r="C402" s="2" t="s">
        <v>2</v>
      </c>
      <c r="D402" s="2" t="s">
        <v>3</v>
      </c>
      <c r="E402" s="2" t="s">
        <v>4</v>
      </c>
      <c r="F402" s="2" t="s">
        <v>5</v>
      </c>
      <c r="G402" s="2" t="s">
        <v>6</v>
      </c>
    </row>
    <row r="403" spans="1:9" ht="15" customHeight="1">
      <c r="A403" s="3" t="s">
        <v>179</v>
      </c>
      <c r="B403" s="4" t="s">
        <v>180</v>
      </c>
      <c r="C403" s="3" t="s">
        <v>9</v>
      </c>
      <c r="D403" s="3" t="s">
        <v>30</v>
      </c>
      <c r="E403" s="5">
        <v>2.77</v>
      </c>
      <c r="F403" s="6">
        <v>14.15</v>
      </c>
      <c r="G403" s="6">
        <f>F403*E403</f>
        <v>39.195500000000003</v>
      </c>
    </row>
    <row r="404" spans="1:9" ht="15" customHeight="1">
      <c r="A404" s="1"/>
      <c r="B404" s="1"/>
      <c r="C404" s="1"/>
      <c r="D404" s="1"/>
      <c r="E404" s="24" t="s">
        <v>181</v>
      </c>
      <c r="F404" s="24"/>
      <c r="G404" s="7">
        <f>G403</f>
        <v>39.195500000000003</v>
      </c>
    </row>
    <row r="405" spans="1:9" ht="15" customHeight="1">
      <c r="A405" s="23" t="s">
        <v>27</v>
      </c>
      <c r="B405" s="23"/>
      <c r="C405" s="2" t="s">
        <v>2</v>
      </c>
      <c r="D405" s="2" t="s">
        <v>3</v>
      </c>
      <c r="E405" s="2" t="s">
        <v>4</v>
      </c>
      <c r="F405" s="2" t="s">
        <v>5</v>
      </c>
      <c r="G405" s="2" t="s">
        <v>6</v>
      </c>
    </row>
    <row r="406" spans="1:9" ht="21" customHeight="1">
      <c r="A406" s="3" t="s">
        <v>33</v>
      </c>
      <c r="B406" s="4" t="s">
        <v>34</v>
      </c>
      <c r="C406" s="3" t="s">
        <v>9</v>
      </c>
      <c r="D406" s="3" t="s">
        <v>30</v>
      </c>
      <c r="E406" s="5">
        <v>0.5756</v>
      </c>
      <c r="F406" s="6">
        <v>27.26</v>
      </c>
      <c r="G406" s="6">
        <f>F406*E406</f>
        <v>15.690856</v>
      </c>
    </row>
    <row r="407" spans="1:9" ht="21" customHeight="1">
      <c r="A407" s="3" t="s">
        <v>159</v>
      </c>
      <c r="B407" s="4" t="s">
        <v>182</v>
      </c>
      <c r="C407" s="3" t="s">
        <v>9</v>
      </c>
      <c r="D407" s="3" t="s">
        <v>30</v>
      </c>
      <c r="E407" s="5">
        <v>2.77</v>
      </c>
      <c r="F407" s="6">
        <v>27.05</v>
      </c>
      <c r="G407" s="6">
        <f>F407*E407</f>
        <v>74.9285</v>
      </c>
    </row>
    <row r="408" spans="1:9" ht="18" customHeight="1">
      <c r="A408" s="1"/>
      <c r="B408" s="1"/>
      <c r="C408" s="1"/>
      <c r="D408" s="1"/>
      <c r="E408" s="24" t="s">
        <v>37</v>
      </c>
      <c r="F408" s="24"/>
      <c r="G408" s="7">
        <f>G407+G406</f>
        <v>90.619355999999996</v>
      </c>
    </row>
    <row r="409" spans="1:9" ht="15" customHeight="1">
      <c r="A409" s="23" t="s">
        <v>38</v>
      </c>
      <c r="B409" s="23"/>
      <c r="C409" s="2" t="s">
        <v>2</v>
      </c>
      <c r="D409" s="2" t="s">
        <v>3</v>
      </c>
      <c r="E409" s="2" t="s">
        <v>4</v>
      </c>
      <c r="F409" s="2" t="s">
        <v>5</v>
      </c>
      <c r="G409" s="2" t="s">
        <v>6</v>
      </c>
    </row>
    <row r="410" spans="1:9" ht="38.1" customHeight="1">
      <c r="A410" s="3" t="s">
        <v>183</v>
      </c>
      <c r="B410" s="4" t="s">
        <v>184</v>
      </c>
      <c r="C410" s="3" t="s">
        <v>9</v>
      </c>
      <c r="D410" s="3" t="s">
        <v>77</v>
      </c>
      <c r="E410" s="5">
        <v>2</v>
      </c>
      <c r="F410" s="6">
        <v>29.6</v>
      </c>
      <c r="G410" s="6">
        <f>F410*E410</f>
        <v>59.2</v>
      </c>
    </row>
    <row r="411" spans="1:9" ht="38.1" customHeight="1">
      <c r="A411" s="3" t="s">
        <v>185</v>
      </c>
      <c r="B411" s="4" t="s">
        <v>186</v>
      </c>
      <c r="C411" s="3" t="s">
        <v>9</v>
      </c>
      <c r="D411" s="3" t="s">
        <v>77</v>
      </c>
      <c r="E411" s="5">
        <v>2</v>
      </c>
      <c r="F411" s="6">
        <v>24.57</v>
      </c>
      <c r="G411" s="6">
        <f t="shared" ref="G411" si="33">F411*E411</f>
        <v>49.14</v>
      </c>
    </row>
    <row r="412" spans="1:9" ht="15" customHeight="1">
      <c r="A412" s="1"/>
      <c r="B412" s="1"/>
      <c r="C412" s="1"/>
      <c r="D412" s="1"/>
      <c r="E412" s="24" t="s">
        <v>41</v>
      </c>
      <c r="F412" s="24"/>
      <c r="G412" s="6">
        <f>G411+G410</f>
        <v>108.34</v>
      </c>
    </row>
    <row r="413" spans="1:9" ht="15" customHeight="1">
      <c r="A413" s="1"/>
      <c r="B413" s="1"/>
      <c r="C413" s="1"/>
      <c r="D413" s="1"/>
      <c r="E413" s="25" t="s">
        <v>42</v>
      </c>
      <c r="F413" s="25"/>
      <c r="G413" s="17">
        <f>G412+G408+G404+G401+G395</f>
        <v>730.46525600000007</v>
      </c>
      <c r="H413">
        <v>730.47</v>
      </c>
      <c r="I413" s="16">
        <f>H413-G413</f>
        <v>4.7439999999596694E-3</v>
      </c>
    </row>
    <row r="414" spans="1:9" ht="9.9499999999999993" customHeight="1">
      <c r="A414" s="1"/>
      <c r="B414" s="1"/>
      <c r="C414" s="27"/>
      <c r="D414" s="27"/>
      <c r="E414" s="1"/>
      <c r="F414" s="1"/>
      <c r="G414" s="1"/>
    </row>
    <row r="415" spans="1:9" ht="20.100000000000001" customHeight="1">
      <c r="A415" s="28" t="s">
        <v>187</v>
      </c>
      <c r="B415" s="28"/>
      <c r="C415" s="28"/>
      <c r="D415" s="28"/>
      <c r="E415" s="28"/>
      <c r="F415" s="28"/>
      <c r="G415" s="28"/>
    </row>
    <row r="416" spans="1:9" ht="15" customHeight="1">
      <c r="A416" s="23" t="s">
        <v>165</v>
      </c>
      <c r="B416" s="23"/>
      <c r="C416" s="2" t="s">
        <v>2</v>
      </c>
      <c r="D416" s="2" t="s">
        <v>3</v>
      </c>
      <c r="E416" s="2" t="s">
        <v>4</v>
      </c>
      <c r="F416" s="2" t="s">
        <v>5</v>
      </c>
      <c r="G416" s="2" t="s">
        <v>6</v>
      </c>
    </row>
    <row r="417" spans="1:7" ht="29.1" customHeight="1">
      <c r="A417" s="3" t="s">
        <v>166</v>
      </c>
      <c r="B417" s="4" t="s">
        <v>188</v>
      </c>
      <c r="C417" s="3" t="s">
        <v>9</v>
      </c>
      <c r="D417" s="3" t="s">
        <v>168</v>
      </c>
      <c r="E417" s="5">
        <v>4.03</v>
      </c>
      <c r="F417" s="6">
        <v>91.17</v>
      </c>
      <c r="G417" s="6">
        <f>F417*E417</f>
        <v>367.41510000000005</v>
      </c>
    </row>
    <row r="418" spans="1:7" ht="18" customHeight="1">
      <c r="A418" s="1"/>
      <c r="B418" s="1"/>
      <c r="C418" s="1"/>
      <c r="D418" s="1"/>
      <c r="E418" s="24" t="s">
        <v>169</v>
      </c>
      <c r="F418" s="24"/>
      <c r="G418" s="7">
        <f>G417</f>
        <v>367.41510000000005</v>
      </c>
    </row>
    <row r="419" spans="1:7" ht="15" customHeight="1">
      <c r="A419" s="23" t="s">
        <v>1</v>
      </c>
      <c r="B419" s="23"/>
      <c r="C419" s="2" t="s">
        <v>2</v>
      </c>
      <c r="D419" s="2" t="s">
        <v>3</v>
      </c>
      <c r="E419" s="2" t="s">
        <v>4</v>
      </c>
      <c r="F419" s="2" t="s">
        <v>5</v>
      </c>
      <c r="G419" s="2" t="s">
        <v>6</v>
      </c>
    </row>
    <row r="420" spans="1:7" ht="15" customHeight="1">
      <c r="A420" s="3" t="s">
        <v>170</v>
      </c>
      <c r="B420" s="4" t="s">
        <v>189</v>
      </c>
      <c r="C420" s="3" t="s">
        <v>9</v>
      </c>
      <c r="D420" s="3" t="s">
        <v>18</v>
      </c>
      <c r="E420" s="5">
        <v>0.32800000000000001</v>
      </c>
      <c r="F420" s="6">
        <v>9.64</v>
      </c>
      <c r="G420" s="6">
        <f>F420*E420</f>
        <v>3.1619200000000003</v>
      </c>
    </row>
    <row r="421" spans="1:7" ht="29.1" customHeight="1">
      <c r="A421" s="3" t="s">
        <v>172</v>
      </c>
      <c r="B421" s="4" t="s">
        <v>190</v>
      </c>
      <c r="C421" s="3" t="s">
        <v>9</v>
      </c>
      <c r="D421" s="3" t="s">
        <v>18</v>
      </c>
      <c r="E421" s="5">
        <v>0.32800000000000001</v>
      </c>
      <c r="F421" s="6">
        <v>34.21</v>
      </c>
      <c r="G421" s="6">
        <f t="shared" ref="G421:G423" si="34">F421*E421</f>
        <v>11.220880000000001</v>
      </c>
    </row>
    <row r="422" spans="1:7" ht="29.1" customHeight="1">
      <c r="A422" s="3" t="s">
        <v>174</v>
      </c>
      <c r="B422" s="4" t="s">
        <v>191</v>
      </c>
      <c r="C422" s="3" t="s">
        <v>9</v>
      </c>
      <c r="D422" s="3" t="s">
        <v>13</v>
      </c>
      <c r="E422" s="5">
        <v>1</v>
      </c>
      <c r="F422" s="6">
        <v>22.06</v>
      </c>
      <c r="G422" s="6">
        <f t="shared" si="34"/>
        <v>22.06</v>
      </c>
    </row>
    <row r="423" spans="1:7" ht="21" customHeight="1">
      <c r="A423" s="3" t="s">
        <v>176</v>
      </c>
      <c r="B423" s="4" t="s">
        <v>192</v>
      </c>
      <c r="C423" s="3" t="s">
        <v>9</v>
      </c>
      <c r="D423" s="3" t="s">
        <v>21</v>
      </c>
      <c r="E423" s="5">
        <v>2.25</v>
      </c>
      <c r="F423" s="6">
        <v>39.33</v>
      </c>
      <c r="G423" s="6">
        <f t="shared" si="34"/>
        <v>88.492499999999993</v>
      </c>
    </row>
    <row r="424" spans="1:7" ht="15" customHeight="1">
      <c r="A424" s="1"/>
      <c r="B424" s="1"/>
      <c r="C424" s="1"/>
      <c r="D424" s="1"/>
      <c r="E424" s="24" t="s">
        <v>26</v>
      </c>
      <c r="F424" s="24"/>
      <c r="G424" s="7">
        <f>G423+G422+G421+G420</f>
        <v>124.9353</v>
      </c>
    </row>
    <row r="425" spans="1:7" ht="15" customHeight="1">
      <c r="A425" s="23" t="s">
        <v>178</v>
      </c>
      <c r="B425" s="23"/>
      <c r="C425" s="2" t="s">
        <v>2</v>
      </c>
      <c r="D425" s="2" t="s">
        <v>3</v>
      </c>
      <c r="E425" s="2" t="s">
        <v>4</v>
      </c>
      <c r="F425" s="2" t="s">
        <v>5</v>
      </c>
      <c r="G425" s="2" t="s">
        <v>6</v>
      </c>
    </row>
    <row r="426" spans="1:7" ht="15" customHeight="1">
      <c r="A426" s="12" t="s">
        <v>179</v>
      </c>
      <c r="B426" s="13" t="s">
        <v>193</v>
      </c>
      <c r="C426" s="12" t="s">
        <v>9</v>
      </c>
      <c r="D426" s="12" t="s">
        <v>30</v>
      </c>
      <c r="E426" s="14">
        <v>2.77</v>
      </c>
      <c r="F426" s="15">
        <v>14.15</v>
      </c>
      <c r="G426" s="15">
        <f>F426*E426</f>
        <v>39.195500000000003</v>
      </c>
    </row>
    <row r="427" spans="1:7" ht="15" customHeight="1">
      <c r="A427" s="1"/>
      <c r="B427" s="1"/>
      <c r="C427" s="1"/>
      <c r="D427" s="1"/>
      <c r="E427" s="24" t="s">
        <v>181</v>
      </c>
      <c r="F427" s="24"/>
      <c r="G427" s="7">
        <f>G426</f>
        <v>39.195500000000003</v>
      </c>
    </row>
    <row r="428" spans="1:7" ht="15" customHeight="1">
      <c r="A428" s="23" t="s">
        <v>27</v>
      </c>
      <c r="B428" s="23"/>
      <c r="C428" s="2" t="s">
        <v>2</v>
      </c>
      <c r="D428" s="2" t="s">
        <v>3</v>
      </c>
      <c r="E428" s="2" t="s">
        <v>4</v>
      </c>
      <c r="F428" s="2" t="s">
        <v>5</v>
      </c>
      <c r="G428" s="2" t="s">
        <v>6</v>
      </c>
    </row>
    <row r="429" spans="1:7" ht="15" customHeight="1">
      <c r="A429" s="3" t="s">
        <v>33</v>
      </c>
      <c r="B429" s="4" t="s">
        <v>123</v>
      </c>
      <c r="C429" s="3" t="s">
        <v>9</v>
      </c>
      <c r="D429" s="3" t="s">
        <v>30</v>
      </c>
      <c r="E429" s="5">
        <v>0.35349999999999998</v>
      </c>
      <c r="F429" s="6">
        <v>27.26</v>
      </c>
      <c r="G429" s="6">
        <f>E429*F429</f>
        <v>9.6364099999999997</v>
      </c>
    </row>
    <row r="430" spans="1:7" ht="15" customHeight="1">
      <c r="A430" s="3" t="s">
        <v>159</v>
      </c>
      <c r="B430" s="4" t="s">
        <v>160</v>
      </c>
      <c r="C430" s="3" t="s">
        <v>9</v>
      </c>
      <c r="D430" s="3" t="s">
        <v>30</v>
      </c>
      <c r="E430" s="5">
        <v>2.7349999999999999</v>
      </c>
      <c r="F430" s="6">
        <v>27.05</v>
      </c>
      <c r="G430" s="6">
        <f>E430*F430</f>
        <v>73.981750000000005</v>
      </c>
    </row>
    <row r="431" spans="1:7" ht="18" customHeight="1">
      <c r="A431" s="1"/>
      <c r="B431" s="1"/>
      <c r="C431" s="1"/>
      <c r="D431" s="1"/>
      <c r="E431" s="24" t="s">
        <v>37</v>
      </c>
      <c r="F431" s="24"/>
      <c r="G431" s="7">
        <f>G430+G429</f>
        <v>83.618160000000003</v>
      </c>
    </row>
    <row r="432" spans="1:7" ht="15" customHeight="1">
      <c r="A432" s="23" t="s">
        <v>38</v>
      </c>
      <c r="B432" s="23"/>
      <c r="C432" s="2" t="s">
        <v>2</v>
      </c>
      <c r="D432" s="2" t="s">
        <v>3</v>
      </c>
      <c r="E432" s="2" t="s">
        <v>4</v>
      </c>
      <c r="F432" s="2" t="s">
        <v>5</v>
      </c>
      <c r="G432" s="2" t="s">
        <v>6</v>
      </c>
    </row>
    <row r="433" spans="1:8" ht="29.1" customHeight="1">
      <c r="A433" s="3" t="s">
        <v>183</v>
      </c>
      <c r="B433" s="4" t="s">
        <v>194</v>
      </c>
      <c r="C433" s="3" t="s">
        <v>9</v>
      </c>
      <c r="D433" s="3" t="s">
        <v>77</v>
      </c>
      <c r="E433" s="5">
        <v>2</v>
      </c>
      <c r="F433" s="6">
        <v>29.6</v>
      </c>
      <c r="G433" s="6">
        <f>F433*E433</f>
        <v>59.2</v>
      </c>
    </row>
    <row r="434" spans="1:8" ht="38.1" customHeight="1">
      <c r="A434" s="3" t="s">
        <v>185</v>
      </c>
      <c r="B434" s="4" t="s">
        <v>195</v>
      </c>
      <c r="C434" s="3" t="s">
        <v>9</v>
      </c>
      <c r="D434" s="3" t="s">
        <v>77</v>
      </c>
      <c r="E434" s="5">
        <v>2</v>
      </c>
      <c r="F434" s="6">
        <v>24.57</v>
      </c>
      <c r="G434" s="6">
        <f>F434*E434</f>
        <v>49.14</v>
      </c>
    </row>
    <row r="435" spans="1:8" ht="15" customHeight="1">
      <c r="A435" s="1"/>
      <c r="B435" s="1"/>
      <c r="C435" s="1"/>
      <c r="D435" s="1"/>
      <c r="E435" s="24" t="s">
        <v>41</v>
      </c>
      <c r="F435" s="24"/>
      <c r="G435" s="7">
        <f>G434+G433</f>
        <v>108.34</v>
      </c>
    </row>
    <row r="436" spans="1:8" ht="15" customHeight="1">
      <c r="A436" s="1"/>
      <c r="B436" s="1"/>
      <c r="C436" s="1"/>
      <c r="D436" s="1"/>
      <c r="E436" s="25" t="s">
        <v>42</v>
      </c>
      <c r="F436" s="25"/>
      <c r="G436" s="17">
        <f>G435+G431+G427+G418+G424</f>
        <v>723.50406000000009</v>
      </c>
      <c r="H436">
        <v>723.5</v>
      </c>
    </row>
    <row r="437" spans="1:8" ht="9.9499999999999993" customHeight="1">
      <c r="A437" s="1"/>
      <c r="B437" s="1"/>
      <c r="C437" s="27"/>
      <c r="D437" s="27"/>
      <c r="E437" s="1"/>
      <c r="F437" s="1"/>
      <c r="G437" s="1"/>
    </row>
    <row r="438" spans="1:8" ht="20.100000000000001" customHeight="1">
      <c r="A438" s="28" t="s">
        <v>196</v>
      </c>
      <c r="B438" s="28"/>
      <c r="C438" s="28"/>
      <c r="D438" s="28"/>
      <c r="E438" s="28"/>
      <c r="F438" s="28"/>
      <c r="G438" s="28"/>
    </row>
    <row r="439" spans="1:8" ht="15" customHeight="1">
      <c r="A439" s="23" t="s">
        <v>165</v>
      </c>
      <c r="B439" s="23"/>
      <c r="C439" s="2" t="s">
        <v>2</v>
      </c>
      <c r="D439" s="2" t="s">
        <v>3</v>
      </c>
      <c r="E439" s="2" t="s">
        <v>4</v>
      </c>
      <c r="F439" s="2" t="s">
        <v>5</v>
      </c>
      <c r="G439" s="2" t="s">
        <v>6</v>
      </c>
    </row>
    <row r="440" spans="1:8" ht="29.1" customHeight="1">
      <c r="A440" s="3" t="s">
        <v>166</v>
      </c>
      <c r="B440" s="4" t="s">
        <v>167</v>
      </c>
      <c r="C440" s="3" t="s">
        <v>9</v>
      </c>
      <c r="D440" s="3" t="s">
        <v>168</v>
      </c>
      <c r="E440" s="5">
        <v>4.03</v>
      </c>
      <c r="F440" s="6">
        <v>91.17</v>
      </c>
      <c r="G440" s="6">
        <f>F440*E440</f>
        <v>367.41510000000005</v>
      </c>
    </row>
    <row r="441" spans="1:8" ht="18" customHeight="1">
      <c r="A441" s="1"/>
      <c r="B441" s="1"/>
      <c r="C441" s="1"/>
      <c r="D441" s="1"/>
      <c r="E441" s="24" t="s">
        <v>169</v>
      </c>
      <c r="F441" s="24"/>
      <c r="G441" s="7">
        <f>G440</f>
        <v>367.41510000000005</v>
      </c>
    </row>
    <row r="442" spans="1:8" ht="15" customHeight="1">
      <c r="A442" s="23" t="s">
        <v>1</v>
      </c>
      <c r="B442" s="23"/>
      <c r="C442" s="2" t="s">
        <v>2</v>
      </c>
      <c r="D442" s="2" t="s">
        <v>3</v>
      </c>
      <c r="E442" s="2" t="s">
        <v>4</v>
      </c>
      <c r="F442" s="2" t="s">
        <v>5</v>
      </c>
      <c r="G442" s="2" t="s">
        <v>6</v>
      </c>
    </row>
    <row r="443" spans="1:8" ht="21" customHeight="1">
      <c r="A443" s="3" t="s">
        <v>170</v>
      </c>
      <c r="B443" s="4" t="s">
        <v>171</v>
      </c>
      <c r="C443" s="3" t="s">
        <v>9</v>
      </c>
      <c r="D443" s="3" t="s">
        <v>18</v>
      </c>
      <c r="E443" s="5">
        <v>0.32800000000000001</v>
      </c>
      <c r="F443" s="6">
        <v>9.64</v>
      </c>
      <c r="G443" s="6">
        <f>F443*E443</f>
        <v>3.1619200000000003</v>
      </c>
    </row>
    <row r="444" spans="1:8" ht="29.1" customHeight="1">
      <c r="A444" s="3" t="s">
        <v>172</v>
      </c>
      <c r="B444" s="4" t="s">
        <v>173</v>
      </c>
      <c r="C444" s="3" t="s">
        <v>9</v>
      </c>
      <c r="D444" s="3" t="s">
        <v>18</v>
      </c>
      <c r="E444" s="5">
        <v>0.32800000000000001</v>
      </c>
      <c r="F444" s="6">
        <v>34.21</v>
      </c>
      <c r="G444" s="6">
        <f>F444*E444</f>
        <v>11.220880000000001</v>
      </c>
    </row>
    <row r="445" spans="1:8" ht="29.1" customHeight="1">
      <c r="A445" s="3" t="s">
        <v>176</v>
      </c>
      <c r="B445" s="4" t="s">
        <v>177</v>
      </c>
      <c r="C445" s="3" t="s">
        <v>9</v>
      </c>
      <c r="D445" s="3" t="s">
        <v>21</v>
      </c>
      <c r="E445" s="5">
        <v>2.25</v>
      </c>
      <c r="F445" s="6">
        <v>39.33</v>
      </c>
      <c r="G445" s="6">
        <f t="shared" ref="G445" si="35">F445*E445</f>
        <v>88.492499999999993</v>
      </c>
    </row>
    <row r="446" spans="1:8" ht="15" customHeight="1">
      <c r="A446" s="1"/>
      <c r="B446" s="1"/>
      <c r="C446" s="1"/>
      <c r="D446" s="1"/>
      <c r="E446" s="24" t="s">
        <v>26</v>
      </c>
      <c r="F446" s="24"/>
      <c r="G446" s="7">
        <f>G445+G444+G443</f>
        <v>102.8753</v>
      </c>
    </row>
    <row r="447" spans="1:8" ht="15" customHeight="1">
      <c r="A447" s="23" t="s">
        <v>178</v>
      </c>
      <c r="B447" s="23"/>
      <c r="C447" s="2" t="s">
        <v>2</v>
      </c>
      <c r="D447" s="2" t="s">
        <v>3</v>
      </c>
      <c r="E447" s="2" t="s">
        <v>4</v>
      </c>
      <c r="F447" s="2" t="s">
        <v>5</v>
      </c>
      <c r="G447" s="2" t="s">
        <v>6</v>
      </c>
    </row>
    <row r="448" spans="1:8" ht="15" customHeight="1">
      <c r="A448" s="3" t="s">
        <v>179</v>
      </c>
      <c r="B448" s="4" t="s">
        <v>180</v>
      </c>
      <c r="C448" s="3" t="s">
        <v>9</v>
      </c>
      <c r="D448" s="3" t="s">
        <v>30</v>
      </c>
      <c r="E448" s="5">
        <v>2.8650000000000002</v>
      </c>
      <c r="F448" s="6">
        <v>14.15</v>
      </c>
      <c r="G448" s="6">
        <f>F448*E448</f>
        <v>40.539750000000005</v>
      </c>
    </row>
    <row r="449" spans="1:8" ht="15" customHeight="1">
      <c r="A449" s="1"/>
      <c r="B449" s="1"/>
      <c r="C449" s="1"/>
      <c r="D449" s="1"/>
      <c r="E449" s="24" t="s">
        <v>181</v>
      </c>
      <c r="F449" s="24"/>
      <c r="G449" s="7">
        <f>G448</f>
        <v>40.539750000000005</v>
      </c>
    </row>
    <row r="450" spans="1:8" ht="15" customHeight="1">
      <c r="A450" s="23" t="s">
        <v>27</v>
      </c>
      <c r="B450" s="23"/>
      <c r="C450" s="2" t="s">
        <v>2</v>
      </c>
      <c r="D450" s="2" t="s">
        <v>3</v>
      </c>
      <c r="E450" s="2" t="s">
        <v>4</v>
      </c>
      <c r="F450" s="2" t="s">
        <v>5</v>
      </c>
      <c r="G450" s="2" t="s">
        <v>6</v>
      </c>
    </row>
    <row r="451" spans="1:8" ht="21" customHeight="1">
      <c r="A451" s="3" t="s">
        <v>33</v>
      </c>
      <c r="B451" s="4" t="s">
        <v>34</v>
      </c>
      <c r="C451" s="3" t="s">
        <v>9</v>
      </c>
      <c r="D451" s="3" t="s">
        <v>30</v>
      </c>
      <c r="E451" s="5">
        <v>0.42499999999999999</v>
      </c>
      <c r="F451" s="6">
        <v>27.26</v>
      </c>
      <c r="G451" s="6">
        <f>F451*E451</f>
        <v>11.5855</v>
      </c>
    </row>
    <row r="452" spans="1:8" ht="21" customHeight="1">
      <c r="A452" s="3" t="s">
        <v>159</v>
      </c>
      <c r="B452" s="4" t="s">
        <v>182</v>
      </c>
      <c r="C452" s="3" t="s">
        <v>9</v>
      </c>
      <c r="D452" s="3" t="s">
        <v>30</v>
      </c>
      <c r="E452" s="5">
        <v>2.8643000000000001</v>
      </c>
      <c r="F452" s="6">
        <v>27.05</v>
      </c>
      <c r="G452" s="6">
        <f>F452*E452</f>
        <v>77.479315</v>
      </c>
    </row>
    <row r="453" spans="1:8" ht="18" customHeight="1">
      <c r="A453" s="1"/>
      <c r="B453" s="1"/>
      <c r="C453" s="1"/>
      <c r="D453" s="1"/>
      <c r="E453" s="24" t="s">
        <v>37</v>
      </c>
      <c r="F453" s="24"/>
      <c r="G453" s="7">
        <f>G452+G451</f>
        <v>89.064814999999996</v>
      </c>
    </row>
    <row r="454" spans="1:8" ht="15" customHeight="1">
      <c r="A454" s="23" t="s">
        <v>38</v>
      </c>
      <c r="B454" s="23"/>
      <c r="C454" s="2" t="s">
        <v>2</v>
      </c>
      <c r="D454" s="2" t="s">
        <v>3</v>
      </c>
      <c r="E454" s="2" t="s">
        <v>4</v>
      </c>
      <c r="F454" s="2" t="s">
        <v>5</v>
      </c>
      <c r="G454" s="2" t="s">
        <v>6</v>
      </c>
    </row>
    <row r="455" spans="1:8" ht="38.1" customHeight="1">
      <c r="A455" s="3" t="s">
        <v>183</v>
      </c>
      <c r="B455" s="4" t="s">
        <v>184</v>
      </c>
      <c r="C455" s="3" t="s">
        <v>9</v>
      </c>
      <c r="D455" s="3" t="s">
        <v>77</v>
      </c>
      <c r="E455" s="5">
        <v>2</v>
      </c>
      <c r="F455" s="6">
        <v>29.6</v>
      </c>
      <c r="G455" s="6">
        <f>F455*E455</f>
        <v>59.2</v>
      </c>
    </row>
    <row r="456" spans="1:8" ht="38.1" customHeight="1">
      <c r="A456" s="3" t="s">
        <v>185</v>
      </c>
      <c r="B456" s="4" t="s">
        <v>186</v>
      </c>
      <c r="C456" s="3" t="s">
        <v>9</v>
      </c>
      <c r="D456" s="3" t="s">
        <v>77</v>
      </c>
      <c r="E456" s="5">
        <v>2</v>
      </c>
      <c r="F456" s="6">
        <v>24.57</v>
      </c>
      <c r="G456" s="6">
        <f>F456*E456</f>
        <v>49.14</v>
      </c>
    </row>
    <row r="457" spans="1:8" ht="15" customHeight="1">
      <c r="A457" s="1"/>
      <c r="B457" s="1"/>
      <c r="C457" s="1"/>
      <c r="D457" s="1"/>
      <c r="E457" s="24" t="s">
        <v>41</v>
      </c>
      <c r="F457" s="24"/>
      <c r="G457" s="7">
        <f>G456+G455</f>
        <v>108.34</v>
      </c>
    </row>
    <row r="458" spans="1:8" ht="15" customHeight="1">
      <c r="A458" s="1"/>
      <c r="B458" s="1"/>
      <c r="C458" s="1"/>
      <c r="D458" s="1"/>
      <c r="E458" s="25" t="s">
        <v>42</v>
      </c>
      <c r="F458" s="25"/>
      <c r="G458" s="17">
        <f>G457+G453+G449+G446+G441</f>
        <v>708.2349650000001</v>
      </c>
      <c r="H458">
        <v>708.23</v>
      </c>
    </row>
    <row r="459" spans="1:8" ht="9.9499999999999993" customHeight="1">
      <c r="A459" s="1"/>
      <c r="B459" s="1"/>
      <c r="C459" s="27"/>
      <c r="D459" s="27"/>
      <c r="E459" s="1"/>
      <c r="F459" s="1"/>
      <c r="G459" s="1"/>
    </row>
    <row r="460" spans="1:8" ht="20.100000000000001" customHeight="1">
      <c r="A460" s="28" t="s">
        <v>197</v>
      </c>
      <c r="B460" s="28"/>
      <c r="C460" s="28"/>
      <c r="D460" s="28"/>
      <c r="E460" s="28"/>
      <c r="F460" s="28"/>
      <c r="G460" s="28"/>
    </row>
    <row r="461" spans="1:8" ht="15" customHeight="1">
      <c r="A461" s="23" t="s">
        <v>27</v>
      </c>
      <c r="B461" s="23"/>
      <c r="C461" s="2" t="s">
        <v>2</v>
      </c>
      <c r="D461" s="2" t="s">
        <v>3</v>
      </c>
      <c r="E461" s="2" t="s">
        <v>4</v>
      </c>
      <c r="F461" s="2" t="s">
        <v>5</v>
      </c>
      <c r="G461" s="2" t="s">
        <v>6</v>
      </c>
    </row>
    <row r="462" spans="1:8" ht="15" customHeight="1">
      <c r="A462" s="3" t="s">
        <v>198</v>
      </c>
      <c r="B462" s="4" t="s">
        <v>199</v>
      </c>
      <c r="C462" s="3" t="s">
        <v>9</v>
      </c>
      <c r="D462" s="3" t="s">
        <v>30</v>
      </c>
      <c r="E462" s="5">
        <v>1.5234000000000001</v>
      </c>
      <c r="F462" s="6">
        <v>22.24</v>
      </c>
      <c r="G462" s="6">
        <f>E462*F462</f>
        <v>33.880415999999997</v>
      </c>
    </row>
    <row r="463" spans="1:8" ht="15" customHeight="1">
      <c r="A463" s="3" t="s">
        <v>159</v>
      </c>
      <c r="B463" s="4" t="s">
        <v>160</v>
      </c>
      <c r="C463" s="3" t="s">
        <v>9</v>
      </c>
      <c r="D463" s="3" t="s">
        <v>30</v>
      </c>
      <c r="E463" s="5">
        <v>1.5230999999999999</v>
      </c>
      <c r="F463" s="6">
        <v>27.05</v>
      </c>
      <c r="G463" s="6">
        <f>E463*F463</f>
        <v>41.199854999999999</v>
      </c>
    </row>
    <row r="464" spans="1:8" ht="18" customHeight="1">
      <c r="A464" s="1"/>
      <c r="B464" s="1"/>
      <c r="C464" s="1"/>
      <c r="D464" s="1"/>
      <c r="E464" s="24" t="s">
        <v>37</v>
      </c>
      <c r="F464" s="24"/>
      <c r="G464" s="7">
        <f>G463+G462</f>
        <v>75.080270999999996</v>
      </c>
    </row>
    <row r="465" spans="1:8" ht="15" customHeight="1">
      <c r="A465" s="23" t="s">
        <v>38</v>
      </c>
      <c r="B465" s="23"/>
      <c r="C465" s="2" t="s">
        <v>2</v>
      </c>
      <c r="D465" s="2" t="s">
        <v>3</v>
      </c>
      <c r="E465" s="2" t="s">
        <v>4</v>
      </c>
      <c r="F465" s="2" t="s">
        <v>5</v>
      </c>
      <c r="G465" s="2" t="s">
        <v>6</v>
      </c>
    </row>
    <row r="466" spans="1:8" ht="15" customHeight="1">
      <c r="A466" s="3" t="s">
        <v>200</v>
      </c>
      <c r="B466" s="4" t="s">
        <v>201</v>
      </c>
      <c r="C466" s="3" t="s">
        <v>202</v>
      </c>
      <c r="D466" s="3" t="s">
        <v>77</v>
      </c>
      <c r="E466" s="5">
        <v>1</v>
      </c>
      <c r="F466" s="6">
        <v>194.13</v>
      </c>
      <c r="G466" s="6">
        <f>F466</f>
        <v>194.13</v>
      </c>
    </row>
    <row r="467" spans="1:8" ht="15" customHeight="1">
      <c r="A467" s="1"/>
      <c r="B467" s="1"/>
      <c r="C467" s="1"/>
      <c r="D467" s="1"/>
      <c r="E467" s="24" t="s">
        <v>41</v>
      </c>
      <c r="F467" s="24"/>
      <c r="G467" s="7">
        <f>G466</f>
        <v>194.13</v>
      </c>
    </row>
    <row r="468" spans="1:8" ht="15" customHeight="1">
      <c r="A468" s="1"/>
      <c r="B468" s="1"/>
      <c r="C468" s="1"/>
      <c r="D468" s="1"/>
      <c r="E468" s="25" t="s">
        <v>42</v>
      </c>
      <c r="F468" s="25"/>
      <c r="G468" s="17">
        <f>G467+G464</f>
        <v>269.21027099999998</v>
      </c>
      <c r="H468">
        <v>269.20999999999998</v>
      </c>
    </row>
    <row r="469" spans="1:8" ht="9.9499999999999993" customHeight="1">
      <c r="A469" s="1"/>
      <c r="B469" s="1"/>
      <c r="C469" s="27"/>
      <c r="D469" s="27"/>
      <c r="E469" s="1"/>
      <c r="F469" s="1"/>
      <c r="G469" s="1"/>
    </row>
    <row r="470" spans="1:8" ht="20.100000000000001" customHeight="1">
      <c r="A470" s="28" t="s">
        <v>203</v>
      </c>
      <c r="B470" s="28"/>
      <c r="C470" s="28"/>
      <c r="D470" s="28"/>
      <c r="E470" s="28"/>
      <c r="F470" s="28"/>
      <c r="G470" s="28"/>
    </row>
    <row r="471" spans="1:8" ht="15" customHeight="1">
      <c r="A471" s="23" t="s">
        <v>1</v>
      </c>
      <c r="B471" s="23"/>
      <c r="C471" s="2" t="s">
        <v>2</v>
      </c>
      <c r="D471" s="2" t="s">
        <v>3</v>
      </c>
      <c r="E471" s="2" t="s">
        <v>4</v>
      </c>
      <c r="F471" s="2" t="s">
        <v>5</v>
      </c>
      <c r="G471" s="2" t="s">
        <v>6</v>
      </c>
    </row>
    <row r="472" spans="1:8" ht="29.1" customHeight="1">
      <c r="A472" s="3" t="s">
        <v>204</v>
      </c>
      <c r="B472" s="4" t="s">
        <v>205</v>
      </c>
      <c r="C472" s="3" t="s">
        <v>202</v>
      </c>
      <c r="D472" s="3" t="s">
        <v>77</v>
      </c>
      <c r="E472" s="5">
        <v>1.2</v>
      </c>
      <c r="F472" s="6">
        <v>810.245</v>
      </c>
      <c r="G472" s="6">
        <f>F472*E472</f>
        <v>972.29399999999998</v>
      </c>
    </row>
    <row r="473" spans="1:8" ht="15" customHeight="1">
      <c r="A473" s="1"/>
      <c r="B473" s="1"/>
      <c r="C473" s="1"/>
      <c r="D473" s="1"/>
      <c r="E473" s="24" t="s">
        <v>26</v>
      </c>
      <c r="F473" s="24"/>
      <c r="G473" s="7">
        <f>G472</f>
        <v>972.29399999999998</v>
      </c>
    </row>
    <row r="474" spans="1:8" ht="15" customHeight="1">
      <c r="A474" s="23" t="s">
        <v>27</v>
      </c>
      <c r="B474" s="23"/>
      <c r="C474" s="2" t="s">
        <v>2</v>
      </c>
      <c r="D474" s="2" t="s">
        <v>3</v>
      </c>
      <c r="E474" s="2" t="s">
        <v>4</v>
      </c>
      <c r="F474" s="2" t="s">
        <v>5</v>
      </c>
      <c r="G474" s="2" t="s">
        <v>6</v>
      </c>
    </row>
    <row r="475" spans="1:8" ht="15" customHeight="1">
      <c r="A475" s="3" t="s">
        <v>198</v>
      </c>
      <c r="B475" s="4" t="s">
        <v>199</v>
      </c>
      <c r="C475" s="3" t="s">
        <v>9</v>
      </c>
      <c r="D475" s="3" t="s">
        <v>30</v>
      </c>
      <c r="E475" s="5">
        <v>2.5</v>
      </c>
      <c r="F475" s="6">
        <v>22.24</v>
      </c>
      <c r="G475" s="6">
        <f>F475*E475</f>
        <v>55.599999999999994</v>
      </c>
    </row>
    <row r="476" spans="1:8" ht="15" customHeight="1">
      <c r="A476" s="3" t="s">
        <v>159</v>
      </c>
      <c r="B476" s="4" t="s">
        <v>160</v>
      </c>
      <c r="C476" s="3" t="s">
        <v>9</v>
      </c>
      <c r="D476" s="3" t="s">
        <v>30</v>
      </c>
      <c r="E476" s="5">
        <v>2.5</v>
      </c>
      <c r="F476" s="6">
        <v>27.05</v>
      </c>
      <c r="G476" s="6">
        <f>F476*E476</f>
        <v>67.625</v>
      </c>
    </row>
    <row r="477" spans="1:8" ht="18" customHeight="1">
      <c r="A477" s="1"/>
      <c r="B477" s="1"/>
      <c r="C477" s="1"/>
      <c r="D477" s="1"/>
      <c r="E477" s="24" t="s">
        <v>37</v>
      </c>
      <c r="F477" s="24"/>
      <c r="G477" s="7">
        <f>G475+G476</f>
        <v>123.22499999999999</v>
      </c>
    </row>
    <row r="478" spans="1:8" ht="15" customHeight="1">
      <c r="A478" s="1"/>
      <c r="B478" s="1"/>
      <c r="C478" s="1"/>
      <c r="D478" s="1"/>
      <c r="E478" s="25" t="s">
        <v>42</v>
      </c>
      <c r="F478" s="25"/>
      <c r="G478" s="17">
        <f>G477+G473</f>
        <v>1095.519</v>
      </c>
      <c r="H478">
        <v>1095.52</v>
      </c>
    </row>
    <row r="479" spans="1:8" ht="9.9499999999999993" customHeight="1">
      <c r="A479" s="1"/>
      <c r="B479" s="1"/>
      <c r="C479" s="27"/>
      <c r="D479" s="27"/>
      <c r="E479" s="1"/>
      <c r="F479" s="1"/>
      <c r="G479" s="1"/>
    </row>
    <row r="480" spans="1:8" ht="20.100000000000001" customHeight="1">
      <c r="A480" s="28" t="s">
        <v>206</v>
      </c>
      <c r="B480" s="28"/>
      <c r="C480" s="28"/>
      <c r="D480" s="28"/>
      <c r="E480" s="28"/>
      <c r="F480" s="28"/>
      <c r="G480" s="28"/>
    </row>
    <row r="481" spans="1:7" ht="15" customHeight="1">
      <c r="A481" s="23" t="s">
        <v>1</v>
      </c>
      <c r="B481" s="23"/>
      <c r="C481" s="2" t="s">
        <v>2</v>
      </c>
      <c r="D481" s="2" t="s">
        <v>3</v>
      </c>
      <c r="E481" s="2" t="s">
        <v>4</v>
      </c>
      <c r="F481" s="2" t="s">
        <v>5</v>
      </c>
      <c r="G481" s="2" t="s">
        <v>6</v>
      </c>
    </row>
    <row r="482" spans="1:7" ht="29.1" customHeight="1">
      <c r="A482" s="3" t="s">
        <v>204</v>
      </c>
      <c r="B482" s="4" t="s">
        <v>205</v>
      </c>
      <c r="C482" s="3" t="s">
        <v>202</v>
      </c>
      <c r="D482" s="3" t="s">
        <v>77</v>
      </c>
      <c r="E482" s="5">
        <v>1.2</v>
      </c>
      <c r="F482" s="6">
        <v>810.25</v>
      </c>
      <c r="G482" s="6">
        <f>F482*E482</f>
        <v>972.3</v>
      </c>
    </row>
    <row r="483" spans="1:7" ht="15" customHeight="1">
      <c r="A483" s="1"/>
      <c r="B483" s="1"/>
      <c r="C483" s="1"/>
      <c r="D483" s="1"/>
      <c r="E483" s="24" t="s">
        <v>26</v>
      </c>
      <c r="F483" s="24"/>
      <c r="G483" s="7">
        <f>G482</f>
        <v>972.3</v>
      </c>
    </row>
    <row r="484" spans="1:7" ht="15" customHeight="1">
      <c r="A484" s="23" t="s">
        <v>27</v>
      </c>
      <c r="B484" s="23"/>
      <c r="C484" s="2" t="s">
        <v>2</v>
      </c>
      <c r="D484" s="2" t="s">
        <v>3</v>
      </c>
      <c r="E484" s="2" t="s">
        <v>4</v>
      </c>
      <c r="F484" s="2" t="s">
        <v>5</v>
      </c>
      <c r="G484" s="2" t="s">
        <v>6</v>
      </c>
    </row>
    <row r="485" spans="1:7" ht="15" customHeight="1">
      <c r="A485" s="3" t="s">
        <v>198</v>
      </c>
      <c r="B485" s="4" t="s">
        <v>199</v>
      </c>
      <c r="C485" s="3" t="s">
        <v>9</v>
      </c>
      <c r="D485" s="3" t="s">
        <v>30</v>
      </c>
      <c r="E485" s="5">
        <v>2.5</v>
      </c>
      <c r="F485" s="6">
        <v>22.24</v>
      </c>
      <c r="G485" s="6">
        <f>F485*E485</f>
        <v>55.599999999999994</v>
      </c>
    </row>
    <row r="486" spans="1:7" ht="15" customHeight="1">
      <c r="A486" s="3" t="s">
        <v>159</v>
      </c>
      <c r="B486" s="4" t="s">
        <v>160</v>
      </c>
      <c r="C486" s="3" t="s">
        <v>9</v>
      </c>
      <c r="D486" s="3" t="s">
        <v>30</v>
      </c>
      <c r="E486" s="5">
        <v>2.4998999999999998</v>
      </c>
      <c r="F486" s="6">
        <v>27.05</v>
      </c>
      <c r="G486" s="6">
        <f>F486*E486</f>
        <v>67.622294999999994</v>
      </c>
    </row>
    <row r="487" spans="1:7" ht="18" customHeight="1">
      <c r="A487" s="1"/>
      <c r="B487" s="1"/>
      <c r="C487" s="1"/>
      <c r="D487" s="1"/>
      <c r="E487" s="24" t="s">
        <v>37</v>
      </c>
      <c r="F487" s="24"/>
      <c r="G487" s="7">
        <f>G486+G485</f>
        <v>123.22229499999999</v>
      </c>
    </row>
    <row r="488" spans="1:7" ht="15" customHeight="1">
      <c r="A488" s="1"/>
      <c r="B488" s="1"/>
      <c r="C488" s="1"/>
      <c r="D488" s="1"/>
      <c r="E488" s="25" t="s">
        <v>42</v>
      </c>
      <c r="F488" s="25"/>
      <c r="G488" s="17">
        <f>G487+G483</f>
        <v>1095.522295</v>
      </c>
    </row>
    <row r="489" spans="1:7" ht="9.9499999999999993" customHeight="1">
      <c r="A489" s="1"/>
      <c r="B489" s="1"/>
      <c r="C489" s="27"/>
      <c r="D489" s="27"/>
      <c r="E489" s="1"/>
      <c r="F489" s="1"/>
      <c r="G489" s="1"/>
    </row>
    <row r="490" spans="1:7" ht="20.100000000000001" customHeight="1">
      <c r="A490" s="28" t="s">
        <v>207</v>
      </c>
      <c r="B490" s="28"/>
      <c r="C490" s="28"/>
      <c r="D490" s="28"/>
      <c r="E490" s="28"/>
      <c r="F490" s="28"/>
      <c r="G490" s="28"/>
    </row>
    <row r="491" spans="1:7" ht="15" customHeight="1">
      <c r="A491" s="23" t="s">
        <v>1</v>
      </c>
      <c r="B491" s="23"/>
      <c r="C491" s="2" t="s">
        <v>2</v>
      </c>
      <c r="D491" s="2" t="s">
        <v>3</v>
      </c>
      <c r="E491" s="2" t="s">
        <v>4</v>
      </c>
      <c r="F491" s="2" t="s">
        <v>5</v>
      </c>
      <c r="G491" s="2" t="s">
        <v>6</v>
      </c>
    </row>
    <row r="492" spans="1:7" ht="29.1" customHeight="1">
      <c r="A492" s="3" t="s">
        <v>204</v>
      </c>
      <c r="B492" s="4" t="s">
        <v>205</v>
      </c>
      <c r="C492" s="3" t="s">
        <v>202</v>
      </c>
      <c r="D492" s="3" t="s">
        <v>77</v>
      </c>
      <c r="E492" s="5">
        <v>1.2</v>
      </c>
      <c r="F492" s="6">
        <v>810.25</v>
      </c>
      <c r="G492" s="6">
        <f>F492*E492</f>
        <v>972.3</v>
      </c>
    </row>
    <row r="493" spans="1:7" ht="15" customHeight="1">
      <c r="A493" s="1"/>
      <c r="B493" s="1"/>
      <c r="C493" s="1"/>
      <c r="D493" s="1"/>
      <c r="E493" s="24" t="s">
        <v>26</v>
      </c>
      <c r="F493" s="24"/>
      <c r="G493" s="7">
        <f>G492</f>
        <v>972.3</v>
      </c>
    </row>
    <row r="494" spans="1:7" ht="15" customHeight="1">
      <c r="A494" s="23" t="s">
        <v>27</v>
      </c>
      <c r="B494" s="23"/>
      <c r="C494" s="2" t="s">
        <v>2</v>
      </c>
      <c r="D494" s="2" t="s">
        <v>3</v>
      </c>
      <c r="E494" s="2" t="s">
        <v>4</v>
      </c>
      <c r="F494" s="2" t="s">
        <v>5</v>
      </c>
      <c r="G494" s="2" t="s">
        <v>6</v>
      </c>
    </row>
    <row r="495" spans="1:7" ht="15" customHeight="1">
      <c r="A495" s="3" t="s">
        <v>198</v>
      </c>
      <c r="B495" s="4" t="s">
        <v>199</v>
      </c>
      <c r="C495" s="3" t="s">
        <v>9</v>
      </c>
      <c r="D495" s="3" t="s">
        <v>30</v>
      </c>
      <c r="E495" s="5">
        <v>2.5</v>
      </c>
      <c r="F495" s="6">
        <v>22.24</v>
      </c>
      <c r="G495" s="6">
        <f>F495*E495</f>
        <v>55.599999999999994</v>
      </c>
    </row>
    <row r="496" spans="1:7" ht="15" customHeight="1">
      <c r="A496" s="3" t="s">
        <v>159</v>
      </c>
      <c r="B496" s="4" t="s">
        <v>160</v>
      </c>
      <c r="C496" s="3" t="s">
        <v>9</v>
      </c>
      <c r="D496" s="3" t="s">
        <v>30</v>
      </c>
      <c r="E496" s="5">
        <v>2.4998999999999998</v>
      </c>
      <c r="F496" s="6">
        <v>27.05</v>
      </c>
      <c r="G496" s="6">
        <f>F496*E496</f>
        <v>67.622294999999994</v>
      </c>
    </row>
    <row r="497" spans="1:8" ht="18" customHeight="1">
      <c r="A497" s="1"/>
      <c r="B497" s="1"/>
      <c r="C497" s="1"/>
      <c r="D497" s="1"/>
      <c r="E497" s="24" t="s">
        <v>37</v>
      </c>
      <c r="F497" s="24"/>
      <c r="G497" s="7">
        <f>G496+G495</f>
        <v>123.22229499999999</v>
      </c>
    </row>
    <row r="498" spans="1:8" ht="15" customHeight="1">
      <c r="A498" s="1"/>
      <c r="B498" s="1"/>
      <c r="C498" s="1"/>
      <c r="D498" s="1"/>
      <c r="E498" s="25" t="s">
        <v>42</v>
      </c>
      <c r="F498" s="25"/>
      <c r="G498" s="17">
        <f>G497+G493</f>
        <v>1095.522295</v>
      </c>
    </row>
    <row r="499" spans="1:8" ht="9.9499999999999993" customHeight="1">
      <c r="A499" s="1"/>
      <c r="B499" s="1"/>
      <c r="C499" s="27"/>
      <c r="D499" s="27"/>
      <c r="E499" s="1"/>
      <c r="F499" s="1"/>
      <c r="G499" s="1"/>
    </row>
    <row r="500" spans="1:8" ht="27" customHeight="1">
      <c r="A500" s="28" t="s">
        <v>208</v>
      </c>
      <c r="B500" s="28"/>
      <c r="C500" s="28"/>
      <c r="D500" s="28"/>
      <c r="E500" s="28"/>
      <c r="F500" s="28"/>
      <c r="G500" s="28"/>
    </row>
    <row r="501" spans="1:8" ht="15" customHeight="1">
      <c r="A501" s="23" t="s">
        <v>1</v>
      </c>
      <c r="B501" s="23"/>
      <c r="C501" s="2" t="s">
        <v>2</v>
      </c>
      <c r="D501" s="2" t="s">
        <v>3</v>
      </c>
      <c r="E501" s="2" t="s">
        <v>4</v>
      </c>
      <c r="F501" s="2" t="s">
        <v>5</v>
      </c>
      <c r="G501" s="2" t="s">
        <v>6</v>
      </c>
    </row>
    <row r="502" spans="1:8" ht="21" customHeight="1">
      <c r="A502" s="3" t="s">
        <v>209</v>
      </c>
      <c r="B502" s="4" t="s">
        <v>210</v>
      </c>
      <c r="C502" s="3" t="s">
        <v>9</v>
      </c>
      <c r="D502" s="3" t="s">
        <v>13</v>
      </c>
      <c r="E502" s="5">
        <v>1</v>
      </c>
      <c r="F502" s="6">
        <v>1.66</v>
      </c>
      <c r="G502" s="6">
        <f>F502*E502</f>
        <v>1.66</v>
      </c>
    </row>
    <row r="503" spans="1:8" ht="54.95" customHeight="1">
      <c r="A503" s="3" t="s">
        <v>211</v>
      </c>
      <c r="B503" s="4" t="s">
        <v>212</v>
      </c>
      <c r="C503" s="3" t="s">
        <v>9</v>
      </c>
      <c r="D503" s="3" t="s">
        <v>77</v>
      </c>
      <c r="E503" s="5">
        <v>1.06</v>
      </c>
      <c r="F503" s="6">
        <v>200.14</v>
      </c>
      <c r="G503" s="6">
        <f>F503*E503</f>
        <v>212.14840000000001</v>
      </c>
    </row>
    <row r="504" spans="1:8" ht="15" customHeight="1">
      <c r="A504" s="1"/>
      <c r="B504" s="1"/>
      <c r="C504" s="1"/>
      <c r="D504" s="1"/>
      <c r="E504" s="24" t="s">
        <v>26</v>
      </c>
      <c r="F504" s="24"/>
      <c r="G504" s="7">
        <f>G503+G502</f>
        <v>213.80840000000001</v>
      </c>
    </row>
    <row r="505" spans="1:8" ht="15" customHeight="1">
      <c r="A505" s="23" t="s">
        <v>27</v>
      </c>
      <c r="B505" s="23"/>
      <c r="C505" s="2" t="s">
        <v>2</v>
      </c>
      <c r="D505" s="2" t="s">
        <v>3</v>
      </c>
      <c r="E505" s="2" t="s">
        <v>4</v>
      </c>
      <c r="F505" s="2" t="s">
        <v>5</v>
      </c>
      <c r="G505" s="2" t="s">
        <v>6</v>
      </c>
    </row>
    <row r="506" spans="1:8" ht="15" customHeight="1">
      <c r="A506" s="3" t="s">
        <v>213</v>
      </c>
      <c r="B506" s="4" t="s">
        <v>214</v>
      </c>
      <c r="C506" s="3" t="s">
        <v>9</v>
      </c>
      <c r="D506" s="3" t="s">
        <v>30</v>
      </c>
      <c r="E506" s="5">
        <v>0.21990000000000001</v>
      </c>
      <c r="F506" s="6">
        <v>26.91</v>
      </c>
      <c r="G506" s="6">
        <f>F506*E506</f>
        <v>5.9175090000000008</v>
      </c>
    </row>
    <row r="507" spans="1:8" ht="15" customHeight="1">
      <c r="A507" s="3" t="s">
        <v>35</v>
      </c>
      <c r="B507" s="4" t="s">
        <v>78</v>
      </c>
      <c r="C507" s="3" t="s">
        <v>9</v>
      </c>
      <c r="D507" s="3" t="s">
        <v>30</v>
      </c>
      <c r="E507" s="5">
        <v>0.2198</v>
      </c>
      <c r="F507" s="6">
        <v>21.78</v>
      </c>
      <c r="G507" s="6">
        <f>F507*E507</f>
        <v>4.7872440000000003</v>
      </c>
    </row>
    <row r="508" spans="1:8" ht="18" customHeight="1">
      <c r="A508" s="1"/>
      <c r="B508" s="1"/>
      <c r="C508" s="1"/>
      <c r="D508" s="1"/>
      <c r="E508" s="24" t="s">
        <v>37</v>
      </c>
      <c r="F508" s="24"/>
      <c r="G508" s="7">
        <f>G507+G506</f>
        <v>10.704753</v>
      </c>
    </row>
    <row r="509" spans="1:8" ht="15" customHeight="1">
      <c r="A509" s="1"/>
      <c r="B509" s="1"/>
      <c r="C509" s="1"/>
      <c r="D509" s="1"/>
      <c r="E509" s="25" t="s">
        <v>42</v>
      </c>
      <c r="F509" s="25"/>
      <c r="G509" s="17">
        <f>G508+G504</f>
        <v>224.51315300000002</v>
      </c>
      <c r="H509">
        <v>224.51</v>
      </c>
    </row>
    <row r="510" spans="1:8" ht="9.9499999999999993" customHeight="1">
      <c r="A510" s="1"/>
      <c r="B510" s="1"/>
      <c r="C510" s="27"/>
      <c r="D510" s="27"/>
      <c r="E510" s="1"/>
      <c r="F510" s="1"/>
      <c r="G510" s="1"/>
    </row>
    <row r="511" spans="1:8" ht="20.100000000000001" customHeight="1">
      <c r="A511" s="28" t="s">
        <v>215</v>
      </c>
      <c r="B511" s="28"/>
      <c r="C511" s="28"/>
      <c r="D511" s="28"/>
      <c r="E511" s="28"/>
      <c r="F511" s="28"/>
      <c r="G511" s="28"/>
    </row>
    <row r="512" spans="1:8" ht="15" customHeight="1">
      <c r="A512" s="23" t="s">
        <v>165</v>
      </c>
      <c r="B512" s="23"/>
      <c r="C512" s="2" t="s">
        <v>2</v>
      </c>
      <c r="D512" s="2" t="s">
        <v>3</v>
      </c>
      <c r="E512" s="2" t="s">
        <v>4</v>
      </c>
      <c r="F512" s="2" t="s">
        <v>5</v>
      </c>
      <c r="G512" s="2" t="s">
        <v>6</v>
      </c>
    </row>
    <row r="513" spans="1:8" ht="29.1" customHeight="1">
      <c r="A513" s="3" t="s">
        <v>216</v>
      </c>
      <c r="B513" s="4" t="s">
        <v>217</v>
      </c>
      <c r="C513" s="3" t="s">
        <v>9</v>
      </c>
      <c r="D513" s="3" t="s">
        <v>218</v>
      </c>
      <c r="E513" s="5">
        <v>1.83E-2</v>
      </c>
      <c r="F513" s="6">
        <v>24.24</v>
      </c>
      <c r="G513" s="6">
        <f>F513*E513</f>
        <v>0.44359199999999999</v>
      </c>
    </row>
    <row r="514" spans="1:8" ht="29.1" customHeight="1">
      <c r="A514" s="3" t="s">
        <v>219</v>
      </c>
      <c r="B514" s="4" t="s">
        <v>220</v>
      </c>
      <c r="C514" s="3" t="s">
        <v>9</v>
      </c>
      <c r="D514" s="3" t="s">
        <v>168</v>
      </c>
      <c r="E514" s="5">
        <v>1.32E-2</v>
      </c>
      <c r="F514" s="6">
        <v>25.49</v>
      </c>
      <c r="G514" s="6">
        <f>F514*E514</f>
        <v>0.33646799999999999</v>
      </c>
    </row>
    <row r="515" spans="1:8" ht="18" customHeight="1">
      <c r="A515" s="1"/>
      <c r="B515" s="1"/>
      <c r="C515" s="1"/>
      <c r="D515" s="1"/>
      <c r="E515" s="24" t="s">
        <v>169</v>
      </c>
      <c r="F515" s="24"/>
      <c r="G515" s="7">
        <f>G514+G513</f>
        <v>0.78005999999999998</v>
      </c>
    </row>
    <row r="516" spans="1:8" ht="15" customHeight="1">
      <c r="A516" s="23" t="s">
        <v>1</v>
      </c>
      <c r="B516" s="23"/>
      <c r="C516" s="2" t="s">
        <v>2</v>
      </c>
      <c r="D516" s="2" t="s">
        <v>3</v>
      </c>
      <c r="E516" s="2" t="s">
        <v>4</v>
      </c>
      <c r="F516" s="2" t="s">
        <v>5</v>
      </c>
      <c r="G516" s="2" t="s">
        <v>6</v>
      </c>
    </row>
    <row r="517" spans="1:8" ht="15" customHeight="1">
      <c r="A517" s="3" t="s">
        <v>221</v>
      </c>
      <c r="B517" s="4" t="s">
        <v>222</v>
      </c>
      <c r="C517" s="3" t="s">
        <v>9</v>
      </c>
      <c r="D517" s="3" t="s">
        <v>18</v>
      </c>
      <c r="E517" s="5">
        <v>8.0000000000000002E-3</v>
      </c>
      <c r="F517" s="6">
        <v>17.71</v>
      </c>
      <c r="G517" s="6">
        <f>F517*E517</f>
        <v>0.14168</v>
      </c>
    </row>
    <row r="518" spans="1:8" ht="21" customHeight="1">
      <c r="A518" s="3" t="s">
        <v>223</v>
      </c>
      <c r="B518" s="4" t="s">
        <v>224</v>
      </c>
      <c r="C518" s="3" t="s">
        <v>9</v>
      </c>
      <c r="D518" s="3" t="s">
        <v>18</v>
      </c>
      <c r="E518" s="5">
        <v>1.6000000000000001E-3</v>
      </c>
      <c r="F518" s="6">
        <v>60.54</v>
      </c>
      <c r="G518" s="6">
        <f t="shared" ref="G518:G521" si="36">F518*E518</f>
        <v>9.6864000000000006E-2</v>
      </c>
    </row>
    <row r="519" spans="1:8" ht="21" customHeight="1">
      <c r="A519" s="3" t="s">
        <v>225</v>
      </c>
      <c r="B519" s="4" t="s">
        <v>226</v>
      </c>
      <c r="C519" s="3" t="s">
        <v>9</v>
      </c>
      <c r="D519" s="3" t="s">
        <v>21</v>
      </c>
      <c r="E519" s="5">
        <v>1.05</v>
      </c>
      <c r="F519" s="6">
        <v>26.3</v>
      </c>
      <c r="G519" s="6">
        <f t="shared" si="36"/>
        <v>27.615000000000002</v>
      </c>
    </row>
    <row r="520" spans="1:8" ht="21" customHeight="1">
      <c r="A520" s="3" t="s">
        <v>120</v>
      </c>
      <c r="B520" s="4" t="s">
        <v>121</v>
      </c>
      <c r="C520" s="3" t="s">
        <v>9</v>
      </c>
      <c r="D520" s="3" t="s">
        <v>122</v>
      </c>
      <c r="E520" s="5">
        <v>0.21099999999999999</v>
      </c>
      <c r="F520" s="6">
        <v>41.63</v>
      </c>
      <c r="G520" s="6">
        <f t="shared" si="36"/>
        <v>8.7839299999999998</v>
      </c>
    </row>
    <row r="521" spans="1:8" ht="15" customHeight="1">
      <c r="A521" s="3" t="s">
        <v>227</v>
      </c>
      <c r="B521" s="4" t="s">
        <v>228</v>
      </c>
      <c r="C521" s="3" t="s">
        <v>9</v>
      </c>
      <c r="D521" s="3" t="s">
        <v>18</v>
      </c>
      <c r="E521" s="5">
        <v>5.8999999999999997E-2</v>
      </c>
      <c r="F521" s="6">
        <v>306.10000000000002</v>
      </c>
      <c r="G521" s="6">
        <f t="shared" si="36"/>
        <v>18.059899999999999</v>
      </c>
    </row>
    <row r="522" spans="1:8" ht="15" customHeight="1">
      <c r="A522" s="1"/>
      <c r="B522" s="1"/>
      <c r="C522" s="1"/>
      <c r="D522" s="1"/>
      <c r="E522" s="24" t="s">
        <v>26</v>
      </c>
      <c r="F522" s="24"/>
      <c r="G522" s="7">
        <f>G521+G519+G520+G518+G517</f>
        <v>54.697373999999996</v>
      </c>
    </row>
    <row r="523" spans="1:8" ht="15" customHeight="1">
      <c r="A523" s="23" t="s">
        <v>27</v>
      </c>
      <c r="B523" s="23"/>
      <c r="C523" s="2" t="s">
        <v>2</v>
      </c>
      <c r="D523" s="2" t="s">
        <v>3</v>
      </c>
      <c r="E523" s="2" t="s">
        <v>4</v>
      </c>
      <c r="F523" s="2" t="s">
        <v>5</v>
      </c>
      <c r="G523" s="2" t="s">
        <v>6</v>
      </c>
    </row>
    <row r="524" spans="1:8" ht="15" customHeight="1">
      <c r="A524" s="3" t="s">
        <v>35</v>
      </c>
      <c r="B524" s="4" t="s">
        <v>78</v>
      </c>
      <c r="C524" s="3" t="s">
        <v>9</v>
      </c>
      <c r="D524" s="3" t="s">
        <v>30</v>
      </c>
      <c r="E524" s="5">
        <v>0.23649999999999999</v>
      </c>
      <c r="F524" s="6">
        <v>21.78</v>
      </c>
      <c r="G524" s="6">
        <f>F524*E524</f>
        <v>5.15097</v>
      </c>
    </row>
    <row r="525" spans="1:8" ht="15" customHeight="1">
      <c r="A525" s="3" t="s">
        <v>229</v>
      </c>
      <c r="B525" s="4" t="s">
        <v>230</v>
      </c>
      <c r="C525" s="3" t="s">
        <v>9</v>
      </c>
      <c r="D525" s="3" t="s">
        <v>30</v>
      </c>
      <c r="E525" s="5">
        <v>0.14499999999999999</v>
      </c>
      <c r="F525" s="6">
        <v>26.67</v>
      </c>
      <c r="G525" s="6">
        <f>F525*E525</f>
        <v>3.8671500000000001</v>
      </c>
    </row>
    <row r="526" spans="1:8" ht="18" customHeight="1">
      <c r="A526" s="1"/>
      <c r="B526" s="1"/>
      <c r="C526" s="1"/>
      <c r="D526" s="1"/>
      <c r="E526" s="24" t="s">
        <v>37</v>
      </c>
      <c r="F526" s="24"/>
      <c r="G526" s="7">
        <f>G525+G524</f>
        <v>9.0181199999999997</v>
      </c>
    </row>
    <row r="527" spans="1:8" ht="15" customHeight="1">
      <c r="A527" s="1"/>
      <c r="B527" s="1"/>
      <c r="C527" s="1"/>
      <c r="D527" s="1"/>
      <c r="E527" s="25" t="s">
        <v>42</v>
      </c>
      <c r="F527" s="25"/>
      <c r="G527" s="17">
        <f>G526+G522+G515</f>
        <v>64.495553999999998</v>
      </c>
      <c r="H527">
        <v>64.5</v>
      </c>
    </row>
    <row r="528" spans="1:8" ht="9.9499999999999993" customHeight="1">
      <c r="A528" s="1"/>
      <c r="B528" s="1"/>
      <c r="C528" s="27"/>
      <c r="D528" s="27"/>
      <c r="E528" s="1"/>
      <c r="F528" s="1"/>
      <c r="G528" s="1"/>
    </row>
    <row r="529" spans="1:7" ht="20.100000000000001" customHeight="1">
      <c r="A529" s="28" t="s">
        <v>231</v>
      </c>
      <c r="B529" s="28"/>
      <c r="C529" s="28"/>
      <c r="D529" s="28"/>
      <c r="E529" s="28"/>
      <c r="F529" s="28"/>
      <c r="G529" s="28"/>
    </row>
    <row r="530" spans="1:7" ht="15" customHeight="1">
      <c r="A530" s="23" t="s">
        <v>165</v>
      </c>
      <c r="B530" s="23"/>
      <c r="C530" s="2" t="s">
        <v>2</v>
      </c>
      <c r="D530" s="2" t="s">
        <v>3</v>
      </c>
      <c r="E530" s="2" t="s">
        <v>4</v>
      </c>
      <c r="F530" s="2" t="s">
        <v>5</v>
      </c>
      <c r="G530" s="2" t="s">
        <v>6</v>
      </c>
    </row>
    <row r="531" spans="1:7" ht="29.1" customHeight="1">
      <c r="A531" s="3" t="s">
        <v>216</v>
      </c>
      <c r="B531" s="4" t="s">
        <v>217</v>
      </c>
      <c r="C531" s="3" t="s">
        <v>9</v>
      </c>
      <c r="D531" s="3" t="s">
        <v>218</v>
      </c>
      <c r="E531" s="5">
        <v>1.83E-2</v>
      </c>
      <c r="F531" s="6">
        <v>24.24</v>
      </c>
      <c r="G531" s="6">
        <f>F531*E531</f>
        <v>0.44359199999999999</v>
      </c>
    </row>
    <row r="532" spans="1:7" ht="29.1" customHeight="1">
      <c r="A532" s="3" t="s">
        <v>219</v>
      </c>
      <c r="B532" s="4" t="s">
        <v>220</v>
      </c>
      <c r="C532" s="3" t="s">
        <v>9</v>
      </c>
      <c r="D532" s="3" t="s">
        <v>168</v>
      </c>
      <c r="E532" s="5">
        <v>1.32E-2</v>
      </c>
      <c r="F532" s="6">
        <v>25.49</v>
      </c>
      <c r="G532" s="6">
        <f>F532*E532</f>
        <v>0.33646799999999999</v>
      </c>
    </row>
    <row r="533" spans="1:7" ht="18" customHeight="1">
      <c r="A533" s="1"/>
      <c r="B533" s="1"/>
      <c r="C533" s="1"/>
      <c r="D533" s="1"/>
      <c r="E533" s="24" t="s">
        <v>169</v>
      </c>
      <c r="F533" s="24"/>
      <c r="G533" s="7">
        <f>G532+G531</f>
        <v>0.78005999999999998</v>
      </c>
    </row>
    <row r="534" spans="1:7" ht="15" customHeight="1">
      <c r="A534" s="23" t="s">
        <v>1</v>
      </c>
      <c r="B534" s="23"/>
      <c r="C534" s="2" t="s">
        <v>2</v>
      </c>
      <c r="D534" s="2" t="s">
        <v>3</v>
      </c>
      <c r="E534" s="2" t="s">
        <v>4</v>
      </c>
      <c r="F534" s="2" t="s">
        <v>5</v>
      </c>
      <c r="G534" s="2" t="s">
        <v>6</v>
      </c>
    </row>
    <row r="535" spans="1:7" ht="15" customHeight="1">
      <c r="A535" s="3" t="s">
        <v>221</v>
      </c>
      <c r="B535" s="4" t="s">
        <v>222</v>
      </c>
      <c r="C535" s="3" t="s">
        <v>9</v>
      </c>
      <c r="D535" s="3" t="s">
        <v>18</v>
      </c>
      <c r="E535" s="5">
        <v>8.0000000000000002E-3</v>
      </c>
      <c r="F535" s="6">
        <v>17.71</v>
      </c>
      <c r="G535" s="6">
        <f>F535*E535</f>
        <v>0.14168</v>
      </c>
    </row>
    <row r="536" spans="1:7" ht="21" customHeight="1">
      <c r="A536" s="3" t="s">
        <v>223</v>
      </c>
      <c r="B536" s="4" t="s">
        <v>224</v>
      </c>
      <c r="C536" s="3" t="s">
        <v>9</v>
      </c>
      <c r="D536" s="3" t="s">
        <v>18</v>
      </c>
      <c r="E536" s="5">
        <v>1.6000000000000001E-3</v>
      </c>
      <c r="F536" s="6">
        <v>60.54</v>
      </c>
      <c r="G536" s="6">
        <f t="shared" ref="G536:G539" si="37">F536*E536</f>
        <v>9.6864000000000006E-2</v>
      </c>
    </row>
    <row r="537" spans="1:7" ht="21" customHeight="1">
      <c r="A537" s="3" t="s">
        <v>225</v>
      </c>
      <c r="B537" s="4" t="s">
        <v>226</v>
      </c>
      <c r="C537" s="3" t="s">
        <v>9</v>
      </c>
      <c r="D537" s="3" t="s">
        <v>21</v>
      </c>
      <c r="E537" s="5">
        <v>1.05</v>
      </c>
      <c r="F537" s="6">
        <v>26.3</v>
      </c>
      <c r="G537" s="6">
        <f t="shared" si="37"/>
        <v>27.615000000000002</v>
      </c>
    </row>
    <row r="538" spans="1:7" ht="21" customHeight="1">
      <c r="A538" s="3" t="s">
        <v>120</v>
      </c>
      <c r="B538" s="4" t="s">
        <v>121</v>
      </c>
      <c r="C538" s="3" t="s">
        <v>9</v>
      </c>
      <c r="D538" s="3" t="s">
        <v>122</v>
      </c>
      <c r="E538" s="5">
        <v>0.21099999999999999</v>
      </c>
      <c r="F538" s="6">
        <v>41.63</v>
      </c>
      <c r="G538" s="6">
        <f t="shared" si="37"/>
        <v>8.7839299999999998</v>
      </c>
    </row>
    <row r="539" spans="1:7" ht="15" customHeight="1">
      <c r="A539" s="3" t="s">
        <v>227</v>
      </c>
      <c r="B539" s="4" t="s">
        <v>228</v>
      </c>
      <c r="C539" s="3" t="s">
        <v>9</v>
      </c>
      <c r="D539" s="3" t="s">
        <v>18</v>
      </c>
      <c r="E539" s="5">
        <v>5.8999999999999997E-2</v>
      </c>
      <c r="F539" s="6">
        <v>306.10000000000002</v>
      </c>
      <c r="G539" s="6">
        <f t="shared" si="37"/>
        <v>18.059899999999999</v>
      </c>
    </row>
    <row r="540" spans="1:7" ht="15" customHeight="1">
      <c r="A540" s="1"/>
      <c r="B540" s="1"/>
      <c r="C540" s="1"/>
      <c r="D540" s="1"/>
      <c r="E540" s="24" t="s">
        <v>26</v>
      </c>
      <c r="F540" s="24"/>
      <c r="G540" s="7">
        <f>G539+G538+G537+G536+G535</f>
        <v>54.697373999999996</v>
      </c>
    </row>
    <row r="541" spans="1:7" ht="15" customHeight="1">
      <c r="A541" s="23" t="s">
        <v>27</v>
      </c>
      <c r="B541" s="23"/>
      <c r="C541" s="2" t="s">
        <v>2</v>
      </c>
      <c r="D541" s="2" t="s">
        <v>3</v>
      </c>
      <c r="E541" s="2" t="s">
        <v>4</v>
      </c>
      <c r="F541" s="2" t="s">
        <v>5</v>
      </c>
      <c r="G541" s="2" t="s">
        <v>6</v>
      </c>
    </row>
    <row r="542" spans="1:7" ht="15" customHeight="1">
      <c r="A542" s="3" t="s">
        <v>35</v>
      </c>
      <c r="B542" s="4" t="s">
        <v>78</v>
      </c>
      <c r="C542" s="3" t="s">
        <v>9</v>
      </c>
      <c r="D542" s="3" t="s">
        <v>30</v>
      </c>
      <c r="E542" s="5">
        <v>0.23649999999999999</v>
      </c>
      <c r="F542" s="6">
        <v>21.78</v>
      </c>
      <c r="G542" s="6">
        <f>F542*E542</f>
        <v>5.15097</v>
      </c>
    </row>
    <row r="543" spans="1:7" ht="15" customHeight="1">
      <c r="A543" s="3" t="s">
        <v>229</v>
      </c>
      <c r="B543" s="4" t="s">
        <v>230</v>
      </c>
      <c r="C543" s="3" t="s">
        <v>9</v>
      </c>
      <c r="D543" s="3" t="s">
        <v>30</v>
      </c>
      <c r="E543" s="5">
        <v>0.14499999999999999</v>
      </c>
      <c r="F543" s="6">
        <v>26.67</v>
      </c>
      <c r="G543" s="6">
        <f>F543*E543</f>
        <v>3.8671500000000001</v>
      </c>
    </row>
    <row r="544" spans="1:7" ht="18" customHeight="1">
      <c r="A544" s="1"/>
      <c r="B544" s="1"/>
      <c r="C544" s="1"/>
      <c r="D544" s="1"/>
      <c r="E544" s="24" t="s">
        <v>37</v>
      </c>
      <c r="F544" s="24"/>
      <c r="G544" s="7">
        <f>G543+G542</f>
        <v>9.0181199999999997</v>
      </c>
    </row>
    <row r="545" spans="1:7" ht="15" customHeight="1">
      <c r="A545" s="1"/>
      <c r="B545" s="1"/>
      <c r="C545" s="1"/>
      <c r="D545" s="1"/>
      <c r="E545" s="25" t="s">
        <v>42</v>
      </c>
      <c r="F545" s="25"/>
      <c r="G545" s="17">
        <f>G544+G540+G533</f>
        <v>64.495553999999998</v>
      </c>
    </row>
    <row r="546" spans="1:7" ht="9.9499999999999993" customHeight="1">
      <c r="A546" s="1"/>
      <c r="B546" s="1"/>
      <c r="C546" s="27"/>
      <c r="D546" s="27"/>
      <c r="E546" s="1"/>
      <c r="F546" s="1"/>
      <c r="G546" s="1"/>
    </row>
    <row r="547" spans="1:7" ht="20.100000000000001" customHeight="1">
      <c r="A547" s="28" t="s">
        <v>232</v>
      </c>
      <c r="B547" s="28"/>
      <c r="C547" s="28"/>
      <c r="D547" s="28"/>
      <c r="E547" s="28"/>
      <c r="F547" s="28"/>
      <c r="G547" s="28"/>
    </row>
    <row r="548" spans="1:7" ht="15" customHeight="1">
      <c r="A548" s="23" t="s">
        <v>165</v>
      </c>
      <c r="B548" s="23"/>
      <c r="C548" s="2" t="s">
        <v>2</v>
      </c>
      <c r="D548" s="2" t="s">
        <v>3</v>
      </c>
      <c r="E548" s="2" t="s">
        <v>4</v>
      </c>
      <c r="F548" s="2" t="s">
        <v>5</v>
      </c>
      <c r="G548" s="2" t="s">
        <v>6</v>
      </c>
    </row>
    <row r="549" spans="1:7" ht="29.1" customHeight="1">
      <c r="A549" s="3" t="s">
        <v>216</v>
      </c>
      <c r="B549" s="4" t="s">
        <v>217</v>
      </c>
      <c r="C549" s="3" t="s">
        <v>9</v>
      </c>
      <c r="D549" s="3" t="s">
        <v>218</v>
      </c>
      <c r="E549" s="5">
        <v>1.83E-2</v>
      </c>
      <c r="F549" s="6">
        <v>24.24</v>
      </c>
      <c r="G549" s="6">
        <f>F549*E549</f>
        <v>0.44359199999999999</v>
      </c>
    </row>
    <row r="550" spans="1:7" ht="29.1" customHeight="1">
      <c r="A550" s="3" t="s">
        <v>219</v>
      </c>
      <c r="B550" s="4" t="s">
        <v>220</v>
      </c>
      <c r="C550" s="3" t="s">
        <v>9</v>
      </c>
      <c r="D550" s="3" t="s">
        <v>168</v>
      </c>
      <c r="E550" s="5">
        <v>1.32E-2</v>
      </c>
      <c r="F550" s="6">
        <v>25.49</v>
      </c>
      <c r="G550" s="6">
        <f>F550*E550</f>
        <v>0.33646799999999999</v>
      </c>
    </row>
    <row r="551" spans="1:7" ht="18" customHeight="1">
      <c r="A551" s="1"/>
      <c r="B551" s="1"/>
      <c r="C551" s="1"/>
      <c r="D551" s="1"/>
      <c r="E551" s="24" t="s">
        <v>169</v>
      </c>
      <c r="F551" s="24"/>
      <c r="G551" s="7">
        <f>G550+G549</f>
        <v>0.78005999999999998</v>
      </c>
    </row>
    <row r="552" spans="1:7" ht="15" customHeight="1">
      <c r="A552" s="23" t="s">
        <v>1</v>
      </c>
      <c r="B552" s="23"/>
      <c r="C552" s="2" t="s">
        <v>2</v>
      </c>
      <c r="D552" s="2" t="s">
        <v>3</v>
      </c>
      <c r="E552" s="2" t="s">
        <v>4</v>
      </c>
      <c r="F552" s="2" t="s">
        <v>5</v>
      </c>
      <c r="G552" s="2" t="s">
        <v>6</v>
      </c>
    </row>
    <row r="553" spans="1:7" ht="15" customHeight="1">
      <c r="A553" s="3" t="s">
        <v>221</v>
      </c>
      <c r="B553" s="4" t="s">
        <v>222</v>
      </c>
      <c r="C553" s="3" t="s">
        <v>9</v>
      </c>
      <c r="D553" s="3" t="s">
        <v>18</v>
      </c>
      <c r="E553" s="5">
        <v>8.0000000000000002E-3</v>
      </c>
      <c r="F553" s="6">
        <v>17.71</v>
      </c>
      <c r="G553" s="6">
        <f>F553*E553</f>
        <v>0.14168</v>
      </c>
    </row>
    <row r="554" spans="1:7" ht="21" customHeight="1">
      <c r="A554" s="3" t="s">
        <v>223</v>
      </c>
      <c r="B554" s="4" t="s">
        <v>224</v>
      </c>
      <c r="C554" s="3" t="s">
        <v>9</v>
      </c>
      <c r="D554" s="3" t="s">
        <v>18</v>
      </c>
      <c r="E554" s="5">
        <v>1.6000000000000001E-3</v>
      </c>
      <c r="F554" s="6">
        <v>60.54</v>
      </c>
      <c r="G554" s="6">
        <f t="shared" ref="G554:G557" si="38">F554*E554</f>
        <v>9.6864000000000006E-2</v>
      </c>
    </row>
    <row r="555" spans="1:7" ht="21" customHeight="1">
      <c r="A555" s="3" t="s">
        <v>225</v>
      </c>
      <c r="B555" s="4" t="s">
        <v>226</v>
      </c>
      <c r="C555" s="3" t="s">
        <v>9</v>
      </c>
      <c r="D555" s="3" t="s">
        <v>21</v>
      </c>
      <c r="E555" s="5">
        <v>1.05</v>
      </c>
      <c r="F555" s="6">
        <v>26.3</v>
      </c>
      <c r="G555" s="6">
        <f t="shared" si="38"/>
        <v>27.615000000000002</v>
      </c>
    </row>
    <row r="556" spans="1:7" ht="21" customHeight="1">
      <c r="A556" s="3" t="s">
        <v>120</v>
      </c>
      <c r="B556" s="4" t="s">
        <v>121</v>
      </c>
      <c r="C556" s="3" t="s">
        <v>9</v>
      </c>
      <c r="D556" s="3" t="s">
        <v>122</v>
      </c>
      <c r="E556" s="5">
        <v>0.21099999999999999</v>
      </c>
      <c r="F556" s="6">
        <v>41.63</v>
      </c>
      <c r="G556" s="6">
        <f t="shared" si="38"/>
        <v>8.7839299999999998</v>
      </c>
    </row>
    <row r="557" spans="1:7" ht="15" customHeight="1">
      <c r="A557" s="3" t="s">
        <v>227</v>
      </c>
      <c r="B557" s="4" t="s">
        <v>228</v>
      </c>
      <c r="C557" s="3" t="s">
        <v>9</v>
      </c>
      <c r="D557" s="3" t="s">
        <v>18</v>
      </c>
      <c r="E557" s="5">
        <v>5.8999999999999997E-2</v>
      </c>
      <c r="F557" s="6">
        <v>306.10000000000002</v>
      </c>
      <c r="G557" s="6">
        <f t="shared" si="38"/>
        <v>18.059899999999999</v>
      </c>
    </row>
    <row r="558" spans="1:7" ht="15" customHeight="1">
      <c r="A558" s="1"/>
      <c r="B558" s="1"/>
      <c r="C558" s="1"/>
      <c r="D558" s="1"/>
      <c r="E558" s="24" t="s">
        <v>26</v>
      </c>
      <c r="F558" s="24"/>
      <c r="G558" s="7">
        <f>G557+G556+G555+G554+G553</f>
        <v>54.697373999999996</v>
      </c>
    </row>
    <row r="559" spans="1:7" ht="15" customHeight="1">
      <c r="A559" s="23" t="s">
        <v>27</v>
      </c>
      <c r="B559" s="23"/>
      <c r="C559" s="2" t="s">
        <v>2</v>
      </c>
      <c r="D559" s="2" t="s">
        <v>3</v>
      </c>
      <c r="E559" s="2" t="s">
        <v>4</v>
      </c>
      <c r="F559" s="2" t="s">
        <v>5</v>
      </c>
      <c r="G559" s="2" t="s">
        <v>6</v>
      </c>
    </row>
    <row r="560" spans="1:7" ht="15" customHeight="1">
      <c r="A560" s="3" t="s">
        <v>35</v>
      </c>
      <c r="B560" s="4" t="s">
        <v>78</v>
      </c>
      <c r="C560" s="3" t="s">
        <v>9</v>
      </c>
      <c r="D560" s="3" t="s">
        <v>30</v>
      </c>
      <c r="E560" s="5">
        <v>0.23649999999999999</v>
      </c>
      <c r="F560" s="6">
        <v>21.78</v>
      </c>
      <c r="G560" s="6">
        <f>F560*E560</f>
        <v>5.15097</v>
      </c>
    </row>
    <row r="561" spans="1:7" ht="15" customHeight="1">
      <c r="A561" s="3" t="s">
        <v>229</v>
      </c>
      <c r="B561" s="4" t="s">
        <v>230</v>
      </c>
      <c r="C561" s="3" t="s">
        <v>9</v>
      </c>
      <c r="D561" s="3" t="s">
        <v>30</v>
      </c>
      <c r="E561" s="5">
        <v>0.14499999999999999</v>
      </c>
      <c r="F561" s="6">
        <v>26.67</v>
      </c>
      <c r="G561" s="6">
        <f>F561*E561</f>
        <v>3.8671500000000001</v>
      </c>
    </row>
    <row r="562" spans="1:7" ht="18" customHeight="1">
      <c r="A562" s="1"/>
      <c r="B562" s="1"/>
      <c r="C562" s="1"/>
      <c r="D562" s="1"/>
      <c r="E562" s="24" t="s">
        <v>37</v>
      </c>
      <c r="F562" s="24"/>
      <c r="G562" s="7">
        <f>G561+G560</f>
        <v>9.0181199999999997</v>
      </c>
    </row>
    <row r="563" spans="1:7" ht="15" customHeight="1">
      <c r="A563" s="1"/>
      <c r="B563" s="1"/>
      <c r="C563" s="1"/>
      <c r="D563" s="1"/>
      <c r="E563" s="25" t="s">
        <v>42</v>
      </c>
      <c r="F563" s="25"/>
      <c r="G563" s="17">
        <f>G562+G558+G551</f>
        <v>64.495553999999998</v>
      </c>
    </row>
    <row r="564" spans="1:7" ht="9.9499999999999993" customHeight="1">
      <c r="A564" s="1"/>
      <c r="B564" s="1"/>
      <c r="C564" s="27"/>
      <c r="D564" s="27"/>
      <c r="E564" s="1"/>
      <c r="F564" s="1"/>
      <c r="G564" s="1"/>
    </row>
    <row r="565" spans="1:7" ht="20.100000000000001" customHeight="1">
      <c r="A565" s="28" t="s">
        <v>233</v>
      </c>
      <c r="B565" s="28"/>
      <c r="C565" s="28"/>
      <c r="D565" s="28"/>
      <c r="E565" s="28"/>
      <c r="F565" s="28"/>
      <c r="G565" s="28"/>
    </row>
    <row r="566" spans="1:7" ht="15" customHeight="1">
      <c r="A566" s="23" t="s">
        <v>165</v>
      </c>
      <c r="B566" s="23"/>
      <c r="C566" s="2" t="s">
        <v>2</v>
      </c>
      <c r="D566" s="2" t="s">
        <v>3</v>
      </c>
      <c r="E566" s="2" t="s">
        <v>4</v>
      </c>
      <c r="F566" s="2" t="s">
        <v>5</v>
      </c>
      <c r="G566" s="2" t="s">
        <v>6</v>
      </c>
    </row>
    <row r="567" spans="1:7" ht="29.1" customHeight="1">
      <c r="A567" s="3" t="s">
        <v>216</v>
      </c>
      <c r="B567" s="4" t="s">
        <v>217</v>
      </c>
      <c r="C567" s="3" t="s">
        <v>9</v>
      </c>
      <c r="D567" s="3" t="s">
        <v>218</v>
      </c>
      <c r="E567" s="5">
        <v>1.83E-2</v>
      </c>
      <c r="F567" s="6">
        <v>24.24</v>
      </c>
      <c r="G567" s="6">
        <f>E567*F567</f>
        <v>0.44359199999999999</v>
      </c>
    </row>
    <row r="568" spans="1:7" ht="29.1" customHeight="1">
      <c r="A568" s="3" t="s">
        <v>219</v>
      </c>
      <c r="B568" s="4" t="s">
        <v>220</v>
      </c>
      <c r="C568" s="3" t="s">
        <v>9</v>
      </c>
      <c r="D568" s="3" t="s">
        <v>168</v>
      </c>
      <c r="E568" s="5">
        <v>1.32E-2</v>
      </c>
      <c r="F568" s="6">
        <v>25.49</v>
      </c>
      <c r="G568" s="6">
        <f>E568*F568</f>
        <v>0.33646799999999999</v>
      </c>
    </row>
    <row r="569" spans="1:7" ht="18" customHeight="1">
      <c r="A569" s="1"/>
      <c r="B569" s="1"/>
      <c r="C569" s="1"/>
      <c r="D569" s="1"/>
      <c r="E569" s="24" t="s">
        <v>169</v>
      </c>
      <c r="F569" s="24"/>
      <c r="G569" s="7">
        <f>G568+G567</f>
        <v>0.78005999999999998</v>
      </c>
    </row>
    <row r="570" spans="1:7" ht="15" customHeight="1">
      <c r="A570" s="23" t="s">
        <v>1</v>
      </c>
      <c r="B570" s="23"/>
      <c r="C570" s="2" t="s">
        <v>2</v>
      </c>
      <c r="D570" s="2" t="s">
        <v>3</v>
      </c>
      <c r="E570" s="2" t="s">
        <v>4</v>
      </c>
      <c r="F570" s="2" t="s">
        <v>5</v>
      </c>
      <c r="G570" s="2" t="s">
        <v>6</v>
      </c>
    </row>
    <row r="571" spans="1:7" ht="15" customHeight="1">
      <c r="A571" s="3" t="s">
        <v>221</v>
      </c>
      <c r="B571" s="4" t="s">
        <v>222</v>
      </c>
      <c r="C571" s="3" t="s">
        <v>9</v>
      </c>
      <c r="D571" s="3" t="s">
        <v>18</v>
      </c>
      <c r="E571" s="5">
        <v>6.0000000000000001E-3</v>
      </c>
      <c r="F571" s="6">
        <v>17.71</v>
      </c>
      <c r="G571" s="6">
        <f>E571*F571</f>
        <v>0.10626000000000001</v>
      </c>
    </row>
    <row r="572" spans="1:7" ht="21" customHeight="1">
      <c r="A572" s="3" t="s">
        <v>223</v>
      </c>
      <c r="B572" s="4" t="s">
        <v>224</v>
      </c>
      <c r="C572" s="3" t="s">
        <v>9</v>
      </c>
      <c r="D572" s="3" t="s">
        <v>18</v>
      </c>
      <c r="E572" s="5">
        <v>1.1999999999999999E-3</v>
      </c>
      <c r="F572" s="6">
        <v>60.54</v>
      </c>
      <c r="G572" s="6">
        <f t="shared" ref="G572:G575" si="39">E572*F572</f>
        <v>7.264799999999999E-2</v>
      </c>
    </row>
    <row r="573" spans="1:7" ht="21" customHeight="1">
      <c r="A573" s="3" t="s">
        <v>234</v>
      </c>
      <c r="B573" s="4" t="s">
        <v>235</v>
      </c>
      <c r="C573" s="3" t="s">
        <v>9</v>
      </c>
      <c r="D573" s="3" t="s">
        <v>21</v>
      </c>
      <c r="E573" s="5">
        <v>1.05</v>
      </c>
      <c r="F573" s="6">
        <v>24.52</v>
      </c>
      <c r="G573" s="6">
        <f t="shared" si="39"/>
        <v>25.746000000000002</v>
      </c>
    </row>
    <row r="574" spans="1:7" ht="21" customHeight="1">
      <c r="A574" s="3" t="s">
        <v>120</v>
      </c>
      <c r="B574" s="4" t="s">
        <v>121</v>
      </c>
      <c r="C574" s="3" t="s">
        <v>9</v>
      </c>
      <c r="D574" s="3" t="s">
        <v>122</v>
      </c>
      <c r="E574" s="5">
        <v>0.19800000000000001</v>
      </c>
      <c r="F574" s="6">
        <v>41.63</v>
      </c>
      <c r="G574" s="6">
        <f t="shared" si="39"/>
        <v>8.2427400000000013</v>
      </c>
    </row>
    <row r="575" spans="1:7" ht="15" customHeight="1">
      <c r="A575" s="3" t="s">
        <v>227</v>
      </c>
      <c r="B575" s="4" t="s">
        <v>228</v>
      </c>
      <c r="C575" s="3" t="s">
        <v>9</v>
      </c>
      <c r="D575" s="3" t="s">
        <v>18</v>
      </c>
      <c r="E575" s="5">
        <v>4.4999999999999998E-2</v>
      </c>
      <c r="F575" s="6">
        <f>F557</f>
        <v>306.10000000000002</v>
      </c>
      <c r="G575" s="6">
        <f t="shared" si="39"/>
        <v>13.7745</v>
      </c>
    </row>
    <row r="576" spans="1:7" ht="15" customHeight="1">
      <c r="A576" s="1"/>
      <c r="B576" s="1"/>
      <c r="C576" s="1"/>
      <c r="D576" s="1"/>
      <c r="E576" s="24" t="s">
        <v>26</v>
      </c>
      <c r="F576" s="24"/>
      <c r="G576" s="7">
        <f>G575+G574+G573+G572+G571</f>
        <v>47.942148000000003</v>
      </c>
    </row>
    <row r="577" spans="1:8" ht="15" customHeight="1">
      <c r="A577" s="23" t="s">
        <v>27</v>
      </c>
      <c r="B577" s="23"/>
      <c r="C577" s="2" t="s">
        <v>2</v>
      </c>
      <c r="D577" s="2" t="s">
        <v>3</v>
      </c>
      <c r="E577" s="2" t="s">
        <v>4</v>
      </c>
      <c r="F577" s="2" t="s">
        <v>5</v>
      </c>
      <c r="G577" s="2" t="s">
        <v>6</v>
      </c>
    </row>
    <row r="578" spans="1:8" ht="15" customHeight="1">
      <c r="A578" s="3" t="s">
        <v>35</v>
      </c>
      <c r="B578" s="4" t="s">
        <v>78</v>
      </c>
      <c r="C578" s="3" t="s">
        <v>9</v>
      </c>
      <c r="D578" s="3" t="s">
        <v>30</v>
      </c>
      <c r="E578" s="5">
        <v>0.23100000000000001</v>
      </c>
      <c r="F578" s="6">
        <v>21.78</v>
      </c>
      <c r="G578" s="6">
        <f>F578*E578</f>
        <v>5.0311800000000009</v>
      </c>
    </row>
    <row r="579" spans="1:8" ht="15" customHeight="1">
      <c r="A579" s="3" t="s">
        <v>229</v>
      </c>
      <c r="B579" s="4" t="s">
        <v>230</v>
      </c>
      <c r="C579" s="3" t="s">
        <v>9</v>
      </c>
      <c r="D579" s="3" t="s">
        <v>30</v>
      </c>
      <c r="E579" s="5">
        <v>0.12</v>
      </c>
      <c r="F579" s="6">
        <v>26.67</v>
      </c>
      <c r="G579" s="6">
        <f>F579*E579</f>
        <v>3.2004000000000001</v>
      </c>
    </row>
    <row r="580" spans="1:8" ht="18" customHeight="1">
      <c r="A580" s="1"/>
      <c r="B580" s="1"/>
      <c r="C580" s="1"/>
      <c r="D580" s="1"/>
      <c r="E580" s="24" t="s">
        <v>37</v>
      </c>
      <c r="F580" s="24"/>
      <c r="G580" s="7">
        <f>G579+G578</f>
        <v>8.231580000000001</v>
      </c>
    </row>
    <row r="581" spans="1:8" ht="15" customHeight="1">
      <c r="A581" s="1"/>
      <c r="B581" s="1"/>
      <c r="C581" s="1"/>
      <c r="D581" s="1"/>
      <c r="E581" s="25" t="s">
        <v>42</v>
      </c>
      <c r="F581" s="25"/>
      <c r="G581" s="17">
        <f>G580+G576</f>
        <v>56.173728000000004</v>
      </c>
      <c r="H581">
        <v>56.17</v>
      </c>
    </row>
    <row r="582" spans="1:8" ht="9.9499999999999993" customHeight="1">
      <c r="A582" s="1"/>
      <c r="B582" s="1"/>
      <c r="C582" s="27"/>
      <c r="D582" s="27"/>
      <c r="E582" s="1"/>
      <c r="F582" s="1"/>
      <c r="G582" s="1"/>
    </row>
    <row r="583" spans="1:8" ht="20.100000000000001" customHeight="1">
      <c r="A583" s="28" t="s">
        <v>236</v>
      </c>
      <c r="B583" s="28"/>
      <c r="C583" s="28"/>
      <c r="D583" s="28"/>
      <c r="E583" s="28"/>
      <c r="F583" s="28"/>
      <c r="G583" s="28"/>
    </row>
    <row r="584" spans="1:8" ht="15" customHeight="1">
      <c r="A584" s="23" t="s">
        <v>1</v>
      </c>
      <c r="B584" s="23"/>
      <c r="C584" s="2" t="s">
        <v>2</v>
      </c>
      <c r="D584" s="2" t="s">
        <v>3</v>
      </c>
      <c r="E584" s="2" t="s">
        <v>4</v>
      </c>
      <c r="F584" s="2" t="s">
        <v>5</v>
      </c>
      <c r="G584" s="2" t="s">
        <v>6</v>
      </c>
    </row>
    <row r="585" spans="1:8" ht="38.1" customHeight="1">
      <c r="A585" s="3" t="s">
        <v>237</v>
      </c>
      <c r="B585" s="4" t="s">
        <v>238</v>
      </c>
      <c r="C585" s="3" t="s">
        <v>9</v>
      </c>
      <c r="D585" s="3" t="s">
        <v>18</v>
      </c>
      <c r="E585" s="5">
        <v>1.5</v>
      </c>
      <c r="F585" s="6">
        <v>19.91</v>
      </c>
      <c r="G585" s="6">
        <f>F585*E585</f>
        <v>29.865000000000002</v>
      </c>
    </row>
    <row r="586" spans="1:8" ht="15" customHeight="1">
      <c r="A586" s="1"/>
      <c r="B586" s="1"/>
      <c r="C586" s="1"/>
      <c r="D586" s="1"/>
      <c r="E586" s="24" t="s">
        <v>26</v>
      </c>
      <c r="F586" s="24"/>
      <c r="G586" s="7">
        <f>G585</f>
        <v>29.865000000000002</v>
      </c>
    </row>
    <row r="587" spans="1:8" ht="15" customHeight="1">
      <c r="A587" s="23" t="s">
        <v>27</v>
      </c>
      <c r="B587" s="23"/>
      <c r="C587" s="2" t="s">
        <v>2</v>
      </c>
      <c r="D587" s="2" t="s">
        <v>3</v>
      </c>
      <c r="E587" s="2" t="s">
        <v>4</v>
      </c>
      <c r="F587" s="2" t="s">
        <v>5</v>
      </c>
      <c r="G587" s="2" t="s">
        <v>6</v>
      </c>
    </row>
    <row r="588" spans="1:8" ht="15" customHeight="1">
      <c r="A588" s="3" t="s">
        <v>239</v>
      </c>
      <c r="B588" s="4" t="s">
        <v>240</v>
      </c>
      <c r="C588" s="3" t="s">
        <v>9</v>
      </c>
      <c r="D588" s="3" t="s">
        <v>30</v>
      </c>
      <c r="E588" s="5">
        <v>9.6600000000000005E-2</v>
      </c>
      <c r="F588" s="6">
        <v>22.6</v>
      </c>
      <c r="G588" s="6">
        <f>F588*E588</f>
        <v>2.1831600000000004</v>
      </c>
    </row>
    <row r="589" spans="1:8" ht="15" customHeight="1">
      <c r="A589" s="3" t="s">
        <v>241</v>
      </c>
      <c r="B589" s="4" t="s">
        <v>242</v>
      </c>
      <c r="C589" s="3" t="s">
        <v>9</v>
      </c>
      <c r="D589" s="3" t="s">
        <v>30</v>
      </c>
      <c r="E589" s="5">
        <v>0.42909999999999998</v>
      </c>
      <c r="F589" s="6">
        <v>22.85</v>
      </c>
      <c r="G589" s="6">
        <f>F589*E589</f>
        <v>9.8049350000000004</v>
      </c>
    </row>
    <row r="590" spans="1:8" ht="18" customHeight="1">
      <c r="A590" s="1"/>
      <c r="B590" s="1"/>
      <c r="C590" s="1"/>
      <c r="D590" s="1"/>
      <c r="E590" s="24" t="s">
        <v>37</v>
      </c>
      <c r="F590" s="24"/>
      <c r="G590" s="7">
        <f>G588+G589</f>
        <v>11.988095000000001</v>
      </c>
    </row>
    <row r="591" spans="1:8" ht="15" customHeight="1">
      <c r="A591" s="1"/>
      <c r="B591" s="1"/>
      <c r="C591" s="1"/>
      <c r="D591" s="1"/>
      <c r="E591" s="25" t="s">
        <v>42</v>
      </c>
      <c r="F591" s="25"/>
      <c r="G591" s="17">
        <f>G590+G586</f>
        <v>41.853095000000003</v>
      </c>
      <c r="H591">
        <v>41.85</v>
      </c>
    </row>
    <row r="592" spans="1:8" ht="9.9499999999999993" customHeight="1">
      <c r="A592" s="1"/>
      <c r="B592" s="1"/>
      <c r="C592" s="27"/>
      <c r="D592" s="27"/>
      <c r="E592" s="1"/>
      <c r="F592" s="1"/>
      <c r="G592" s="1"/>
    </row>
    <row r="593" spans="1:7" ht="20.100000000000001" customHeight="1">
      <c r="A593" s="28" t="s">
        <v>243</v>
      </c>
      <c r="B593" s="28"/>
      <c r="C593" s="28"/>
      <c r="D593" s="28"/>
      <c r="E593" s="28"/>
      <c r="F593" s="28"/>
      <c r="G593" s="28"/>
    </row>
    <row r="594" spans="1:7" ht="15" customHeight="1">
      <c r="A594" s="23" t="s">
        <v>1</v>
      </c>
      <c r="B594" s="23"/>
      <c r="C594" s="2" t="s">
        <v>2</v>
      </c>
      <c r="D594" s="2" t="s">
        <v>3</v>
      </c>
      <c r="E594" s="2" t="s">
        <v>4</v>
      </c>
      <c r="F594" s="2" t="s">
        <v>5</v>
      </c>
      <c r="G594" s="2" t="s">
        <v>6</v>
      </c>
    </row>
    <row r="595" spans="1:7" ht="38.1" customHeight="1">
      <c r="A595" s="3" t="s">
        <v>237</v>
      </c>
      <c r="B595" s="4" t="s">
        <v>238</v>
      </c>
      <c r="C595" s="3" t="s">
        <v>9</v>
      </c>
      <c r="D595" s="3" t="s">
        <v>18</v>
      </c>
      <c r="E595" s="5">
        <v>1.5</v>
      </c>
      <c r="F595" s="6">
        <v>19.91</v>
      </c>
      <c r="G595" s="6">
        <f>F595*E595</f>
        <v>29.865000000000002</v>
      </c>
    </row>
    <row r="596" spans="1:7" ht="15" customHeight="1">
      <c r="A596" s="1"/>
      <c r="B596" s="1"/>
      <c r="C596" s="1"/>
      <c r="D596" s="1"/>
      <c r="E596" s="24" t="s">
        <v>26</v>
      </c>
      <c r="F596" s="24"/>
      <c r="G596" s="7">
        <f>G595</f>
        <v>29.865000000000002</v>
      </c>
    </row>
    <row r="597" spans="1:7" ht="15" customHeight="1">
      <c r="A597" s="23" t="s">
        <v>27</v>
      </c>
      <c r="B597" s="23"/>
      <c r="C597" s="2" t="s">
        <v>2</v>
      </c>
      <c r="D597" s="2" t="s">
        <v>3</v>
      </c>
      <c r="E597" s="2" t="s">
        <v>4</v>
      </c>
      <c r="F597" s="2" t="s">
        <v>5</v>
      </c>
      <c r="G597" s="2" t="s">
        <v>6</v>
      </c>
    </row>
    <row r="598" spans="1:7" ht="15" customHeight="1">
      <c r="A598" s="3" t="s">
        <v>239</v>
      </c>
      <c r="B598" s="4" t="s">
        <v>240</v>
      </c>
      <c r="C598" s="3" t="s">
        <v>9</v>
      </c>
      <c r="D598" s="3" t="s">
        <v>30</v>
      </c>
      <c r="E598" s="5">
        <v>9.6600000000000005E-2</v>
      </c>
      <c r="F598" s="6">
        <v>22.6</v>
      </c>
      <c r="G598" s="6">
        <f>F598*E598</f>
        <v>2.1831600000000004</v>
      </c>
    </row>
    <row r="599" spans="1:7" ht="15" customHeight="1">
      <c r="A599" s="3" t="s">
        <v>241</v>
      </c>
      <c r="B599" s="4" t="s">
        <v>242</v>
      </c>
      <c r="C599" s="3" t="s">
        <v>9</v>
      </c>
      <c r="D599" s="3" t="s">
        <v>30</v>
      </c>
      <c r="E599" s="5">
        <v>0.42909999999999998</v>
      </c>
      <c r="F599" s="6">
        <v>22.85</v>
      </c>
      <c r="G599" s="6">
        <f>F599*E599</f>
        <v>9.8049350000000004</v>
      </c>
    </row>
    <row r="600" spans="1:7" ht="18" customHeight="1">
      <c r="A600" s="1"/>
      <c r="B600" s="1"/>
      <c r="C600" s="1"/>
      <c r="D600" s="1"/>
      <c r="E600" s="24" t="s">
        <v>37</v>
      </c>
      <c r="F600" s="24"/>
      <c r="G600" s="7">
        <f>G599+G598</f>
        <v>11.988095000000001</v>
      </c>
    </row>
    <row r="601" spans="1:7" ht="15" customHeight="1">
      <c r="A601" s="1"/>
      <c r="B601" s="1"/>
      <c r="C601" s="1"/>
      <c r="D601" s="1"/>
      <c r="E601" s="25" t="s">
        <v>42</v>
      </c>
      <c r="F601" s="25"/>
      <c r="G601" s="17">
        <f>G600+G596</f>
        <v>41.853095000000003</v>
      </c>
    </row>
    <row r="602" spans="1:7" ht="9.9499999999999993" customHeight="1">
      <c r="A602" s="1"/>
      <c r="B602" s="1"/>
      <c r="C602" s="27"/>
      <c r="D602" s="27"/>
      <c r="E602" s="1"/>
      <c r="F602" s="1"/>
      <c r="G602" s="1"/>
    </row>
    <row r="603" spans="1:7" ht="20.100000000000001" customHeight="1">
      <c r="A603" s="28" t="s">
        <v>244</v>
      </c>
      <c r="B603" s="28"/>
      <c r="C603" s="28"/>
      <c r="D603" s="28"/>
      <c r="E603" s="28"/>
      <c r="F603" s="28"/>
      <c r="G603" s="28"/>
    </row>
    <row r="604" spans="1:7" ht="15" customHeight="1">
      <c r="A604" s="23" t="s">
        <v>1</v>
      </c>
      <c r="B604" s="23"/>
      <c r="C604" s="2" t="s">
        <v>2</v>
      </c>
      <c r="D604" s="2" t="s">
        <v>3</v>
      </c>
      <c r="E604" s="2" t="s">
        <v>4</v>
      </c>
      <c r="F604" s="2" t="s">
        <v>5</v>
      </c>
      <c r="G604" s="2" t="s">
        <v>6</v>
      </c>
    </row>
    <row r="605" spans="1:7" ht="15" customHeight="1">
      <c r="A605" s="3" t="s">
        <v>245</v>
      </c>
      <c r="B605" s="4" t="s">
        <v>246</v>
      </c>
      <c r="C605" s="3" t="s">
        <v>9</v>
      </c>
      <c r="D605" s="3" t="s">
        <v>18</v>
      </c>
      <c r="E605" s="5">
        <v>4.91</v>
      </c>
      <c r="F605" s="6">
        <v>0.9</v>
      </c>
      <c r="G605" s="6">
        <f>F605*E605</f>
        <v>4.4190000000000005</v>
      </c>
    </row>
    <row r="606" spans="1:7" ht="15" customHeight="1">
      <c r="A606" s="3" t="s">
        <v>247</v>
      </c>
      <c r="B606" s="4" t="s">
        <v>248</v>
      </c>
      <c r="C606" s="3" t="s">
        <v>9</v>
      </c>
      <c r="D606" s="3" t="s">
        <v>18</v>
      </c>
      <c r="E606" s="5">
        <v>0.42199999999999999</v>
      </c>
      <c r="F606" s="6">
        <v>5.28</v>
      </c>
      <c r="G606" s="6">
        <f t="shared" ref="G606:G607" si="40">F606*E606</f>
        <v>2.2281599999999999</v>
      </c>
    </row>
    <row r="607" spans="1:7" ht="21" customHeight="1">
      <c r="A607" s="3" t="s">
        <v>249</v>
      </c>
      <c r="B607" s="4" t="s">
        <v>250</v>
      </c>
      <c r="C607" s="3" t="s">
        <v>9</v>
      </c>
      <c r="D607" s="3" t="s">
        <v>77</v>
      </c>
      <c r="E607" s="5">
        <v>1.0552999999999999</v>
      </c>
      <c r="F607" s="6">
        <v>38.9</v>
      </c>
      <c r="G607" s="6">
        <f t="shared" si="40"/>
        <v>41.051169999999992</v>
      </c>
    </row>
    <row r="608" spans="1:7" ht="15" customHeight="1">
      <c r="A608" s="1"/>
      <c r="B608" s="1"/>
      <c r="C608" s="1"/>
      <c r="D608" s="1"/>
      <c r="E608" s="24" t="s">
        <v>26</v>
      </c>
      <c r="F608" s="24"/>
      <c r="G608" s="7">
        <f>G607+G606+G605</f>
        <v>47.698329999999999</v>
      </c>
    </row>
    <row r="609" spans="1:8" ht="15" customHeight="1">
      <c r="A609" s="23" t="s">
        <v>27</v>
      </c>
      <c r="B609" s="23"/>
      <c r="C609" s="2" t="s">
        <v>2</v>
      </c>
      <c r="D609" s="2" t="s">
        <v>3</v>
      </c>
      <c r="E609" s="2" t="s">
        <v>4</v>
      </c>
      <c r="F609" s="2" t="s">
        <v>5</v>
      </c>
      <c r="G609" s="2" t="s">
        <v>6</v>
      </c>
    </row>
    <row r="610" spans="1:8" ht="21" customHeight="1">
      <c r="A610" s="3" t="s">
        <v>251</v>
      </c>
      <c r="B610" s="4" t="s">
        <v>252</v>
      </c>
      <c r="C610" s="3" t="s">
        <v>9</v>
      </c>
      <c r="D610" s="3" t="s">
        <v>30</v>
      </c>
      <c r="E610" s="5">
        <v>0.53390000000000004</v>
      </c>
      <c r="F610" s="6">
        <v>27.12</v>
      </c>
      <c r="G610" s="6">
        <f>F610*E610</f>
        <v>14.479368000000001</v>
      </c>
    </row>
    <row r="611" spans="1:8" ht="15" customHeight="1">
      <c r="A611" s="3" t="s">
        <v>35</v>
      </c>
      <c r="B611" s="4" t="s">
        <v>78</v>
      </c>
      <c r="C611" s="3" t="s">
        <v>9</v>
      </c>
      <c r="D611" s="3" t="s">
        <v>30</v>
      </c>
      <c r="E611" s="5">
        <v>0.26800000000000002</v>
      </c>
      <c r="F611" s="6">
        <v>21.78</v>
      </c>
      <c r="G611" s="6">
        <f>F611*E611</f>
        <v>5.8370400000000009</v>
      </c>
    </row>
    <row r="612" spans="1:8" ht="18" customHeight="1">
      <c r="A612" s="1"/>
      <c r="B612" s="1"/>
      <c r="C612" s="1"/>
      <c r="D612" s="1"/>
      <c r="E612" s="24" t="s">
        <v>37</v>
      </c>
      <c r="F612" s="24"/>
      <c r="G612" s="7">
        <f>G611+G610</f>
        <v>20.316408000000003</v>
      </c>
    </row>
    <row r="613" spans="1:8" ht="15" customHeight="1">
      <c r="A613" s="1"/>
      <c r="B613" s="1"/>
      <c r="C613" s="1"/>
      <c r="D613" s="1"/>
      <c r="E613" s="25" t="s">
        <v>42</v>
      </c>
      <c r="F613" s="25"/>
      <c r="G613" s="17">
        <f>G612+G608</f>
        <v>68.014737999999994</v>
      </c>
      <c r="H613">
        <v>68.010000000000005</v>
      </c>
    </row>
    <row r="614" spans="1:8" ht="9.9499999999999993" customHeight="1">
      <c r="A614" s="1"/>
      <c r="B614" s="1"/>
      <c r="C614" s="27"/>
      <c r="D614" s="27"/>
      <c r="E614" s="1"/>
      <c r="F614" s="1"/>
      <c r="G614" s="1"/>
    </row>
    <row r="615" spans="1:8" ht="20.100000000000001" customHeight="1">
      <c r="A615" s="28" t="s">
        <v>253</v>
      </c>
      <c r="B615" s="28"/>
      <c r="C615" s="28"/>
      <c r="D615" s="28"/>
      <c r="E615" s="28"/>
      <c r="F615" s="28"/>
      <c r="G615" s="28"/>
    </row>
    <row r="616" spans="1:8" ht="15" customHeight="1">
      <c r="A616" s="23" t="s">
        <v>1</v>
      </c>
      <c r="B616" s="23"/>
      <c r="C616" s="2" t="s">
        <v>2</v>
      </c>
      <c r="D616" s="2" t="s">
        <v>3</v>
      </c>
      <c r="E616" s="2" t="s">
        <v>4</v>
      </c>
      <c r="F616" s="2" t="s">
        <v>5</v>
      </c>
      <c r="G616" s="2" t="s">
        <v>6</v>
      </c>
    </row>
    <row r="617" spans="1:8" ht="15" customHeight="1">
      <c r="A617" s="3" t="s">
        <v>245</v>
      </c>
      <c r="B617" s="4" t="s">
        <v>246</v>
      </c>
      <c r="C617" s="3" t="s">
        <v>9</v>
      </c>
      <c r="D617" s="3" t="s">
        <v>18</v>
      </c>
      <c r="E617" s="5">
        <v>4.91</v>
      </c>
      <c r="F617" s="6">
        <v>0.9</v>
      </c>
      <c r="G617" s="6">
        <f>F617*E617</f>
        <v>4.4190000000000005</v>
      </c>
    </row>
    <row r="618" spans="1:8" ht="15" customHeight="1">
      <c r="A618" s="3" t="s">
        <v>247</v>
      </c>
      <c r="B618" s="4" t="s">
        <v>248</v>
      </c>
      <c r="C618" s="3" t="s">
        <v>9</v>
      </c>
      <c r="D618" s="3" t="s">
        <v>18</v>
      </c>
      <c r="E618" s="5">
        <v>0.42199999999999999</v>
      </c>
      <c r="F618" s="6">
        <v>5.28</v>
      </c>
      <c r="G618" s="6">
        <f t="shared" ref="G618:G619" si="41">F618*E618</f>
        <v>2.2281599999999999</v>
      </c>
    </row>
    <row r="619" spans="1:8" ht="21" customHeight="1">
      <c r="A619" s="3" t="s">
        <v>249</v>
      </c>
      <c r="B619" s="4" t="s">
        <v>250</v>
      </c>
      <c r="C619" s="3" t="s">
        <v>9</v>
      </c>
      <c r="D619" s="3" t="s">
        <v>77</v>
      </c>
      <c r="E619" s="5">
        <v>1.0552999999999999</v>
      </c>
      <c r="F619" s="6">
        <v>38.9</v>
      </c>
      <c r="G619" s="6">
        <f t="shared" si="41"/>
        <v>41.051169999999992</v>
      </c>
    </row>
    <row r="620" spans="1:8" ht="15" customHeight="1">
      <c r="A620" s="1"/>
      <c r="B620" s="1"/>
      <c r="C620" s="1"/>
      <c r="D620" s="1"/>
      <c r="E620" s="24" t="s">
        <v>26</v>
      </c>
      <c r="F620" s="24"/>
      <c r="G620" s="6">
        <f>G619+G618+G617</f>
        <v>47.698329999999999</v>
      </c>
    </row>
    <row r="621" spans="1:8" ht="15" customHeight="1">
      <c r="A621" s="23" t="s">
        <v>27</v>
      </c>
      <c r="B621" s="23"/>
      <c r="C621" s="2" t="s">
        <v>2</v>
      </c>
      <c r="D621" s="2" t="s">
        <v>3</v>
      </c>
      <c r="E621" s="2" t="s">
        <v>4</v>
      </c>
      <c r="F621" s="2" t="s">
        <v>5</v>
      </c>
      <c r="G621" s="2" t="s">
        <v>6</v>
      </c>
    </row>
    <row r="622" spans="1:8" ht="21" customHeight="1">
      <c r="A622" s="3" t="s">
        <v>251</v>
      </c>
      <c r="B622" s="4" t="s">
        <v>252</v>
      </c>
      <c r="C622" s="3" t="s">
        <v>9</v>
      </c>
      <c r="D622" s="3" t="s">
        <v>30</v>
      </c>
      <c r="E622" s="5">
        <v>0.53390000000000004</v>
      </c>
      <c r="F622" s="6">
        <v>27.12</v>
      </c>
      <c r="G622" s="6">
        <f>F622*E622</f>
        <v>14.479368000000001</v>
      </c>
    </row>
    <row r="623" spans="1:8" ht="15" customHeight="1">
      <c r="A623" s="3" t="s">
        <v>35</v>
      </c>
      <c r="B623" s="4" t="s">
        <v>78</v>
      </c>
      <c r="C623" s="3" t="s">
        <v>9</v>
      </c>
      <c r="D623" s="3" t="s">
        <v>30</v>
      </c>
      <c r="E623" s="5">
        <v>0.26800000000000002</v>
      </c>
      <c r="F623" s="6">
        <v>21.78</v>
      </c>
      <c r="G623" s="6">
        <f>F623*E623</f>
        <v>5.8370400000000009</v>
      </c>
    </row>
    <row r="624" spans="1:8" ht="18" customHeight="1">
      <c r="A624" s="1"/>
      <c r="B624" s="1"/>
      <c r="C624" s="1"/>
      <c r="D624" s="1"/>
      <c r="E624" s="24" t="s">
        <v>37</v>
      </c>
      <c r="F624" s="24"/>
      <c r="G624" s="7">
        <f>G622+G623</f>
        <v>20.316408000000003</v>
      </c>
    </row>
    <row r="625" spans="1:7" ht="15" customHeight="1">
      <c r="A625" s="1"/>
      <c r="B625" s="1"/>
      <c r="C625" s="1"/>
      <c r="D625" s="1"/>
      <c r="E625" s="25" t="s">
        <v>42</v>
      </c>
      <c r="F625" s="25"/>
      <c r="G625" s="17">
        <f>G624+G620</f>
        <v>68.014737999999994</v>
      </c>
    </row>
    <row r="626" spans="1:7" ht="9.9499999999999993" customHeight="1">
      <c r="A626" s="1"/>
      <c r="B626" s="1"/>
      <c r="C626" s="27"/>
      <c r="D626" s="27"/>
      <c r="E626" s="1"/>
      <c r="F626" s="1"/>
      <c r="G626" s="1"/>
    </row>
    <row r="627" spans="1:7" ht="20.100000000000001" customHeight="1">
      <c r="A627" s="28" t="s">
        <v>254</v>
      </c>
      <c r="B627" s="28"/>
      <c r="C627" s="28"/>
      <c r="D627" s="28"/>
      <c r="E627" s="28"/>
      <c r="F627" s="28"/>
      <c r="G627" s="28"/>
    </row>
    <row r="628" spans="1:7" ht="15" customHeight="1">
      <c r="A628" s="23" t="s">
        <v>1</v>
      </c>
      <c r="B628" s="23"/>
      <c r="C628" s="2" t="s">
        <v>2</v>
      </c>
      <c r="D628" s="2" t="s">
        <v>3</v>
      </c>
      <c r="E628" s="2" t="s">
        <v>4</v>
      </c>
      <c r="F628" s="2" t="s">
        <v>5</v>
      </c>
      <c r="G628" s="2" t="s">
        <v>6</v>
      </c>
    </row>
    <row r="629" spans="1:7" ht="15" customHeight="1">
      <c r="A629" s="3" t="s">
        <v>245</v>
      </c>
      <c r="B629" s="4" t="s">
        <v>246</v>
      </c>
      <c r="C629" s="3" t="s">
        <v>9</v>
      </c>
      <c r="D629" s="3" t="s">
        <v>18</v>
      </c>
      <c r="E629" s="5">
        <v>4.91</v>
      </c>
      <c r="F629" s="6">
        <v>0.9</v>
      </c>
      <c r="G629" s="6">
        <f>E629*F629</f>
        <v>4.4190000000000005</v>
      </c>
    </row>
    <row r="630" spans="1:7" ht="15" customHeight="1">
      <c r="A630" s="3" t="s">
        <v>247</v>
      </c>
      <c r="B630" s="4" t="s">
        <v>248</v>
      </c>
      <c r="C630" s="3" t="s">
        <v>9</v>
      </c>
      <c r="D630" s="3" t="s">
        <v>18</v>
      </c>
      <c r="E630" s="5">
        <v>0.42199999999999999</v>
      </c>
      <c r="F630" s="6">
        <v>5.28</v>
      </c>
      <c r="G630" s="6">
        <f t="shared" ref="G630:G631" si="42">E630*F630</f>
        <v>2.2281599999999999</v>
      </c>
    </row>
    <row r="631" spans="1:7" ht="21" customHeight="1">
      <c r="A631" s="3" t="s">
        <v>249</v>
      </c>
      <c r="B631" s="4" t="s">
        <v>250</v>
      </c>
      <c r="C631" s="3" t="s">
        <v>9</v>
      </c>
      <c r="D631" s="3" t="s">
        <v>77</v>
      </c>
      <c r="E631" s="5">
        <v>1.0552999999999999</v>
      </c>
      <c r="F631" s="6">
        <v>38.9</v>
      </c>
      <c r="G631" s="6">
        <f t="shared" si="42"/>
        <v>41.051169999999992</v>
      </c>
    </row>
    <row r="632" spans="1:7" ht="15" customHeight="1">
      <c r="A632" s="1"/>
      <c r="B632" s="1"/>
      <c r="C632" s="1"/>
      <c r="D632" s="1"/>
      <c r="E632" s="24" t="s">
        <v>26</v>
      </c>
      <c r="F632" s="24"/>
      <c r="G632" s="7">
        <f>G631+G630+G629</f>
        <v>47.698329999999999</v>
      </c>
    </row>
    <row r="633" spans="1:7" ht="15" customHeight="1">
      <c r="A633" s="23" t="s">
        <v>27</v>
      </c>
      <c r="B633" s="23"/>
      <c r="C633" s="2" t="s">
        <v>2</v>
      </c>
      <c r="D633" s="2" t="s">
        <v>3</v>
      </c>
      <c r="E633" s="2" t="s">
        <v>4</v>
      </c>
      <c r="F633" s="2" t="s">
        <v>5</v>
      </c>
      <c r="G633" s="2" t="s">
        <v>6</v>
      </c>
    </row>
    <row r="634" spans="1:7" ht="21" customHeight="1">
      <c r="A634" s="3" t="s">
        <v>251</v>
      </c>
      <c r="B634" s="4" t="s">
        <v>252</v>
      </c>
      <c r="C634" s="3" t="s">
        <v>9</v>
      </c>
      <c r="D634" s="3" t="s">
        <v>30</v>
      </c>
      <c r="E634" s="5">
        <v>0.53390000000000004</v>
      </c>
      <c r="F634" s="6">
        <v>27.12</v>
      </c>
      <c r="G634" s="6">
        <f>F634*E634</f>
        <v>14.479368000000001</v>
      </c>
    </row>
    <row r="635" spans="1:7" ht="15" customHeight="1">
      <c r="A635" s="3" t="s">
        <v>35</v>
      </c>
      <c r="B635" s="4" t="s">
        <v>78</v>
      </c>
      <c r="C635" s="3" t="s">
        <v>9</v>
      </c>
      <c r="D635" s="3" t="s">
        <v>30</v>
      </c>
      <c r="E635" s="5">
        <v>0.26800000000000002</v>
      </c>
      <c r="F635" s="6">
        <v>21.78</v>
      </c>
      <c r="G635" s="6">
        <f>F635*E635</f>
        <v>5.8370400000000009</v>
      </c>
    </row>
    <row r="636" spans="1:7" ht="18" customHeight="1">
      <c r="A636" s="1"/>
      <c r="B636" s="1"/>
      <c r="C636" s="1"/>
      <c r="D636" s="1"/>
      <c r="E636" s="24" t="s">
        <v>37</v>
      </c>
      <c r="F636" s="24"/>
      <c r="G636" s="7">
        <f>G635+G634</f>
        <v>20.316408000000003</v>
      </c>
    </row>
    <row r="637" spans="1:7" ht="15" customHeight="1">
      <c r="A637" s="1"/>
      <c r="B637" s="1"/>
      <c r="C637" s="1"/>
      <c r="D637" s="1"/>
      <c r="E637" s="25" t="s">
        <v>42</v>
      </c>
      <c r="F637" s="25"/>
      <c r="G637" s="17">
        <f>G636+G632</f>
        <v>68.014737999999994</v>
      </c>
    </row>
    <row r="638" spans="1:7" ht="9.9499999999999993" customHeight="1">
      <c r="A638" s="1"/>
      <c r="B638" s="1"/>
      <c r="C638" s="27"/>
      <c r="D638" s="27"/>
      <c r="E638" s="1"/>
      <c r="F638" s="1"/>
      <c r="G638" s="1"/>
    </row>
    <row r="639" spans="1:7" ht="20.100000000000001" customHeight="1">
      <c r="A639" s="28" t="s">
        <v>255</v>
      </c>
      <c r="B639" s="28"/>
      <c r="C639" s="28"/>
      <c r="D639" s="28"/>
      <c r="E639" s="28"/>
      <c r="F639" s="28"/>
      <c r="G639" s="28"/>
    </row>
    <row r="640" spans="1:7" ht="15" customHeight="1">
      <c r="A640" s="23" t="s">
        <v>1</v>
      </c>
      <c r="B640" s="23"/>
      <c r="C640" s="2" t="s">
        <v>2</v>
      </c>
      <c r="D640" s="2" t="s">
        <v>3</v>
      </c>
      <c r="E640" s="2" t="s">
        <v>4</v>
      </c>
      <c r="F640" s="2" t="s">
        <v>5</v>
      </c>
      <c r="G640" s="2" t="s">
        <v>6</v>
      </c>
    </row>
    <row r="641" spans="1:7" ht="15" customHeight="1">
      <c r="A641" s="3" t="s">
        <v>245</v>
      </c>
      <c r="B641" s="4" t="s">
        <v>246</v>
      </c>
      <c r="C641" s="3" t="s">
        <v>9</v>
      </c>
      <c r="D641" s="3" t="s">
        <v>18</v>
      </c>
      <c r="E641" s="5">
        <v>4.91</v>
      </c>
      <c r="F641" s="6">
        <v>0.9</v>
      </c>
      <c r="G641" s="6">
        <f>F641*E641</f>
        <v>4.4190000000000005</v>
      </c>
    </row>
    <row r="642" spans="1:7" ht="15" customHeight="1">
      <c r="A642" s="3" t="s">
        <v>247</v>
      </c>
      <c r="B642" s="4" t="s">
        <v>248</v>
      </c>
      <c r="C642" s="3" t="s">
        <v>9</v>
      </c>
      <c r="D642" s="3" t="s">
        <v>18</v>
      </c>
      <c r="E642" s="5">
        <v>0.42199999999999999</v>
      </c>
      <c r="F642" s="6">
        <v>5.28</v>
      </c>
      <c r="G642" s="6">
        <f>F642*E642</f>
        <v>2.2281599999999999</v>
      </c>
    </row>
    <row r="643" spans="1:7" ht="21" customHeight="1">
      <c r="A643" s="3" t="s">
        <v>249</v>
      </c>
      <c r="B643" s="4" t="s">
        <v>250</v>
      </c>
      <c r="C643" s="3" t="s">
        <v>9</v>
      </c>
      <c r="D643" s="3" t="s">
        <v>77</v>
      </c>
      <c r="E643" s="5">
        <v>1.0552999999999999</v>
      </c>
      <c r="F643" s="6">
        <v>38.9</v>
      </c>
      <c r="G643" s="6">
        <f>F643*E643</f>
        <v>41.051169999999992</v>
      </c>
    </row>
    <row r="644" spans="1:7" ht="15" customHeight="1">
      <c r="A644" s="1"/>
      <c r="B644" s="1"/>
      <c r="C644" s="1"/>
      <c r="D644" s="1"/>
      <c r="E644" s="24" t="s">
        <v>26</v>
      </c>
      <c r="F644" s="24"/>
      <c r="G644" s="7">
        <f>G643+G642+G641</f>
        <v>47.698329999999999</v>
      </c>
    </row>
    <row r="645" spans="1:7" ht="15" customHeight="1">
      <c r="A645" s="23" t="s">
        <v>27</v>
      </c>
      <c r="B645" s="23"/>
      <c r="C645" s="2" t="s">
        <v>2</v>
      </c>
      <c r="D645" s="2" t="s">
        <v>3</v>
      </c>
      <c r="E645" s="2" t="s">
        <v>4</v>
      </c>
      <c r="F645" s="2" t="s">
        <v>5</v>
      </c>
      <c r="G645" s="2" t="s">
        <v>6</v>
      </c>
    </row>
    <row r="646" spans="1:7" ht="21" customHeight="1">
      <c r="A646" s="3" t="s">
        <v>251</v>
      </c>
      <c r="B646" s="4" t="s">
        <v>252</v>
      </c>
      <c r="C646" s="3" t="s">
        <v>9</v>
      </c>
      <c r="D646" s="3" t="s">
        <v>30</v>
      </c>
      <c r="E646" s="5">
        <v>0.53390000000000004</v>
      </c>
      <c r="F646" s="6">
        <v>27.12</v>
      </c>
      <c r="G646" s="6">
        <f>F646*E646</f>
        <v>14.479368000000001</v>
      </c>
    </row>
    <row r="647" spans="1:7" ht="15" customHeight="1">
      <c r="A647" s="3" t="s">
        <v>35</v>
      </c>
      <c r="B647" s="4" t="s">
        <v>78</v>
      </c>
      <c r="C647" s="3" t="s">
        <v>9</v>
      </c>
      <c r="D647" s="3" t="s">
        <v>30</v>
      </c>
      <c r="E647" s="5">
        <v>0.26800000000000002</v>
      </c>
      <c r="F647" s="6">
        <v>21.78</v>
      </c>
      <c r="G647" s="6">
        <f>F647*E647</f>
        <v>5.8370400000000009</v>
      </c>
    </row>
    <row r="648" spans="1:7" ht="18" customHeight="1">
      <c r="A648" s="1"/>
      <c r="B648" s="1"/>
      <c r="C648" s="1"/>
      <c r="D648" s="1"/>
      <c r="E648" s="24" t="s">
        <v>37</v>
      </c>
      <c r="F648" s="24"/>
      <c r="G648" s="7">
        <f>G647+G646</f>
        <v>20.316408000000003</v>
      </c>
    </row>
    <row r="649" spans="1:7" ht="15" customHeight="1">
      <c r="A649" s="1"/>
      <c r="B649" s="1"/>
      <c r="C649" s="1"/>
      <c r="D649" s="1"/>
      <c r="E649" s="25" t="s">
        <v>42</v>
      </c>
      <c r="F649" s="25"/>
      <c r="G649" s="17">
        <f>G648+G644</f>
        <v>68.014737999999994</v>
      </c>
    </row>
    <row r="650" spans="1:7" ht="9.9499999999999993" customHeight="1">
      <c r="A650" s="1"/>
      <c r="B650" s="1"/>
      <c r="C650" s="27"/>
      <c r="D650" s="27"/>
      <c r="E650" s="1"/>
      <c r="F650" s="1"/>
      <c r="G650" s="1"/>
    </row>
    <row r="651" spans="1:7" ht="20.100000000000001" customHeight="1">
      <c r="A651" s="28" t="s">
        <v>256</v>
      </c>
      <c r="B651" s="28"/>
      <c r="C651" s="28"/>
      <c r="D651" s="28"/>
      <c r="E651" s="28"/>
      <c r="F651" s="28"/>
      <c r="G651" s="28"/>
    </row>
    <row r="652" spans="1:7" ht="15" customHeight="1">
      <c r="A652" s="23" t="s">
        <v>1</v>
      </c>
      <c r="B652" s="23"/>
      <c r="C652" s="2" t="s">
        <v>2</v>
      </c>
      <c r="D652" s="2" t="s">
        <v>3</v>
      </c>
      <c r="E652" s="2" t="s">
        <v>4</v>
      </c>
      <c r="F652" s="2" t="s">
        <v>5</v>
      </c>
      <c r="G652" s="2" t="s">
        <v>6</v>
      </c>
    </row>
    <row r="653" spans="1:7" ht="15" customHeight="1">
      <c r="A653" s="3" t="s">
        <v>257</v>
      </c>
      <c r="B653" s="4" t="s">
        <v>258</v>
      </c>
      <c r="C653" s="3" t="s">
        <v>9</v>
      </c>
      <c r="D653" s="3" t="s">
        <v>18</v>
      </c>
      <c r="E653" s="5">
        <v>4.0300000000000002E-2</v>
      </c>
      <c r="F653" s="6">
        <v>36.799999999999997</v>
      </c>
      <c r="G653" s="6">
        <f>E653*F653</f>
        <v>1.4830399999999999</v>
      </c>
    </row>
    <row r="654" spans="1:7" ht="21" customHeight="1">
      <c r="A654" s="3" t="s">
        <v>259</v>
      </c>
      <c r="B654" s="4" t="s">
        <v>260</v>
      </c>
      <c r="C654" s="3" t="s">
        <v>9</v>
      </c>
      <c r="D654" s="3" t="s">
        <v>21</v>
      </c>
      <c r="E654" s="5">
        <v>1.0349999999999999</v>
      </c>
      <c r="F654" s="6">
        <v>18.05</v>
      </c>
      <c r="G654" s="6">
        <f>E654*F654</f>
        <v>18.681750000000001</v>
      </c>
    </row>
    <row r="655" spans="1:7" ht="15" customHeight="1">
      <c r="A655" s="1"/>
      <c r="B655" s="1"/>
      <c r="C655" s="1"/>
      <c r="D655" s="1"/>
      <c r="E655" s="24" t="s">
        <v>26</v>
      </c>
      <c r="F655" s="24"/>
      <c r="G655" s="7">
        <f>G654+G653</f>
        <v>20.16479</v>
      </c>
    </row>
    <row r="656" spans="1:7" ht="15" customHeight="1">
      <c r="A656" s="23" t="s">
        <v>27</v>
      </c>
      <c r="B656" s="23"/>
      <c r="C656" s="2" t="s">
        <v>2</v>
      </c>
      <c r="D656" s="2" t="s">
        <v>3</v>
      </c>
      <c r="E656" s="2" t="s">
        <v>4</v>
      </c>
      <c r="F656" s="2" t="s">
        <v>5</v>
      </c>
      <c r="G656" s="2" t="s">
        <v>6</v>
      </c>
    </row>
    <row r="657" spans="1:8" ht="15" customHeight="1">
      <c r="A657" s="3" t="s">
        <v>213</v>
      </c>
      <c r="B657" s="4" t="s">
        <v>214</v>
      </c>
      <c r="C657" s="3" t="s">
        <v>9</v>
      </c>
      <c r="D657" s="3" t="s">
        <v>30</v>
      </c>
      <c r="E657" s="5">
        <v>0.36320000000000002</v>
      </c>
      <c r="F657" s="6">
        <v>26.91</v>
      </c>
      <c r="G657" s="6">
        <f>F657*E657</f>
        <v>9.7737120000000015</v>
      </c>
    </row>
    <row r="658" spans="1:8" ht="15" customHeight="1">
      <c r="A658" s="3" t="s">
        <v>35</v>
      </c>
      <c r="B658" s="4" t="s">
        <v>78</v>
      </c>
      <c r="C658" s="3" t="s">
        <v>9</v>
      </c>
      <c r="D658" s="3" t="s">
        <v>30</v>
      </c>
      <c r="E658" s="5">
        <v>0.1512</v>
      </c>
      <c r="F658" s="6">
        <v>21.78</v>
      </c>
      <c r="G658" s="6">
        <f>F658*E658</f>
        <v>3.2931360000000001</v>
      </c>
    </row>
    <row r="659" spans="1:8" ht="18" customHeight="1">
      <c r="A659" s="1"/>
      <c r="B659" s="1"/>
      <c r="C659" s="1"/>
      <c r="D659" s="1"/>
      <c r="E659" s="24" t="s">
        <v>37</v>
      </c>
      <c r="F659" s="24"/>
      <c r="G659" s="7">
        <f>G658+G657</f>
        <v>13.066848000000002</v>
      </c>
    </row>
    <row r="660" spans="1:8" ht="15" customHeight="1">
      <c r="A660" s="1"/>
      <c r="B660" s="1"/>
      <c r="C660" s="1"/>
      <c r="D660" s="1"/>
      <c r="E660" s="25" t="s">
        <v>42</v>
      </c>
      <c r="F660" s="25"/>
      <c r="G660" s="17">
        <f>G659+G655</f>
        <v>33.231638000000004</v>
      </c>
      <c r="H660">
        <v>33.229999999999997</v>
      </c>
    </row>
    <row r="661" spans="1:8" ht="9.9499999999999993" customHeight="1">
      <c r="A661" s="1"/>
      <c r="B661" s="1"/>
      <c r="C661" s="27"/>
      <c r="D661" s="27"/>
      <c r="E661" s="1"/>
      <c r="F661" s="1"/>
      <c r="G661" s="1"/>
    </row>
    <row r="662" spans="1:8" ht="20.100000000000001" customHeight="1">
      <c r="A662" s="28" t="s">
        <v>261</v>
      </c>
      <c r="B662" s="28"/>
      <c r="C662" s="28"/>
      <c r="D662" s="28"/>
      <c r="E662" s="28"/>
      <c r="F662" s="28"/>
      <c r="G662" s="28"/>
    </row>
    <row r="663" spans="1:8" ht="15" customHeight="1">
      <c r="A663" s="23" t="s">
        <v>1</v>
      </c>
      <c r="B663" s="23"/>
      <c r="C663" s="2" t="s">
        <v>2</v>
      </c>
      <c r="D663" s="2" t="s">
        <v>3</v>
      </c>
      <c r="E663" s="2" t="s">
        <v>4</v>
      </c>
      <c r="F663" s="2" t="s">
        <v>5</v>
      </c>
      <c r="G663" s="2" t="s">
        <v>6</v>
      </c>
    </row>
    <row r="664" spans="1:8" ht="38.1" customHeight="1">
      <c r="A664" s="3" t="s">
        <v>262</v>
      </c>
      <c r="B664" s="4" t="s">
        <v>263</v>
      </c>
      <c r="C664" s="3" t="s">
        <v>9</v>
      </c>
      <c r="D664" s="3" t="s">
        <v>77</v>
      </c>
      <c r="E664" s="5">
        <v>1</v>
      </c>
      <c r="F664" s="6">
        <v>123.23</v>
      </c>
      <c r="G664" s="6">
        <f>F664*E664</f>
        <v>123.23</v>
      </c>
    </row>
    <row r="665" spans="1:8" ht="15" customHeight="1">
      <c r="A665" s="1"/>
      <c r="B665" s="1"/>
      <c r="C665" s="1"/>
      <c r="D665" s="1"/>
      <c r="E665" s="24" t="s">
        <v>26</v>
      </c>
      <c r="F665" s="24"/>
      <c r="G665" s="7">
        <f>G664</f>
        <v>123.23</v>
      </c>
    </row>
    <row r="666" spans="1:8" ht="15" customHeight="1">
      <c r="A666" s="23" t="s">
        <v>27</v>
      </c>
      <c r="B666" s="23"/>
      <c r="C666" s="2" t="s">
        <v>2</v>
      </c>
      <c r="D666" s="2" t="s">
        <v>3</v>
      </c>
      <c r="E666" s="2" t="s">
        <v>4</v>
      </c>
      <c r="F666" s="2" t="s">
        <v>5</v>
      </c>
      <c r="G666" s="2" t="s">
        <v>6</v>
      </c>
    </row>
    <row r="667" spans="1:8" ht="21" customHeight="1">
      <c r="A667" s="3" t="s">
        <v>264</v>
      </c>
      <c r="B667" s="4" t="s">
        <v>265</v>
      </c>
      <c r="C667" s="3" t="s">
        <v>9</v>
      </c>
      <c r="D667" s="3" t="s">
        <v>30</v>
      </c>
      <c r="E667" s="5">
        <v>0.47860000000000003</v>
      </c>
      <c r="F667" s="6">
        <v>23.71</v>
      </c>
      <c r="G667" s="6">
        <f>E667*F667</f>
        <v>11.347606000000001</v>
      </c>
    </row>
    <row r="668" spans="1:8" ht="15" customHeight="1">
      <c r="A668" s="3" t="s">
        <v>35</v>
      </c>
      <c r="B668" s="4" t="s">
        <v>78</v>
      </c>
      <c r="C668" s="3" t="s">
        <v>9</v>
      </c>
      <c r="D668" s="3" t="s">
        <v>30</v>
      </c>
      <c r="E668" s="5">
        <v>0.4783</v>
      </c>
      <c r="F668" s="6">
        <v>21.78</v>
      </c>
      <c r="G668" s="6">
        <f>E668*F668</f>
        <v>10.417374000000001</v>
      </c>
    </row>
    <row r="669" spans="1:8" ht="18" customHeight="1">
      <c r="A669" s="1"/>
      <c r="B669" s="1"/>
      <c r="C669" s="1"/>
      <c r="D669" s="1"/>
      <c r="E669" s="24" t="s">
        <v>37</v>
      </c>
      <c r="F669" s="24"/>
      <c r="G669" s="7">
        <f>G668+G667</f>
        <v>21.764980000000001</v>
      </c>
    </row>
    <row r="670" spans="1:8" ht="15" customHeight="1">
      <c r="A670" s="1"/>
      <c r="B670" s="1"/>
      <c r="C670" s="1"/>
      <c r="D670" s="1"/>
      <c r="E670" s="25" t="s">
        <v>42</v>
      </c>
      <c r="F670" s="25"/>
      <c r="G670" s="17">
        <f>G669+G665</f>
        <v>144.99498</v>
      </c>
      <c r="H670">
        <v>144.99</v>
      </c>
    </row>
    <row r="671" spans="1:8" ht="9.9499999999999993" customHeight="1">
      <c r="A671" s="1"/>
      <c r="B671" s="1"/>
      <c r="C671" s="27"/>
      <c r="D671" s="27"/>
      <c r="E671" s="1"/>
      <c r="F671" s="1"/>
      <c r="G671" s="1"/>
    </row>
    <row r="672" spans="1:8" ht="20.100000000000001" customHeight="1">
      <c r="A672" s="28" t="s">
        <v>266</v>
      </c>
      <c r="B672" s="28"/>
      <c r="C672" s="28"/>
      <c r="D672" s="28"/>
      <c r="E672" s="28"/>
      <c r="F672" s="28"/>
      <c r="G672" s="28"/>
    </row>
    <row r="673" spans="1:8" ht="15" customHeight="1">
      <c r="A673" s="23" t="s">
        <v>1</v>
      </c>
      <c r="B673" s="23"/>
      <c r="C673" s="2" t="s">
        <v>2</v>
      </c>
      <c r="D673" s="2" t="s">
        <v>3</v>
      </c>
      <c r="E673" s="2" t="s">
        <v>4</v>
      </c>
      <c r="F673" s="2" t="s">
        <v>5</v>
      </c>
      <c r="G673" s="2" t="s">
        <v>6</v>
      </c>
    </row>
    <row r="674" spans="1:8" ht="21" customHeight="1">
      <c r="A674" s="3" t="s">
        <v>267</v>
      </c>
      <c r="B674" s="4" t="s">
        <v>268</v>
      </c>
      <c r="C674" s="3" t="s">
        <v>9</v>
      </c>
      <c r="D674" s="3" t="s">
        <v>269</v>
      </c>
      <c r="E674" s="5">
        <v>0.21</v>
      </c>
      <c r="F674" s="6">
        <v>16.12</v>
      </c>
      <c r="G674" s="6">
        <f>F674*E674</f>
        <v>3.3852000000000002</v>
      </c>
    </row>
    <row r="675" spans="1:8" ht="15" customHeight="1">
      <c r="A675" s="3" t="s">
        <v>270</v>
      </c>
      <c r="B675" s="4" t="s">
        <v>271</v>
      </c>
      <c r="C675" s="3" t="s">
        <v>9</v>
      </c>
      <c r="D675" s="3" t="s">
        <v>18</v>
      </c>
      <c r="E675" s="5">
        <v>0.5</v>
      </c>
      <c r="F675" s="6">
        <v>1.1000000000000001</v>
      </c>
      <c r="G675" s="6">
        <f>F675*E675</f>
        <v>0.55000000000000004</v>
      </c>
    </row>
    <row r="676" spans="1:8" ht="15" customHeight="1">
      <c r="A676" s="1"/>
      <c r="B676" s="1"/>
      <c r="C676" s="1"/>
      <c r="D676" s="1"/>
      <c r="E676" s="24" t="s">
        <v>26</v>
      </c>
      <c r="F676" s="24"/>
      <c r="G676" s="7">
        <f>G675+G674</f>
        <v>3.9352</v>
      </c>
    </row>
    <row r="677" spans="1:8" ht="15" customHeight="1">
      <c r="A677" s="23" t="s">
        <v>27</v>
      </c>
      <c r="B677" s="23"/>
      <c r="C677" s="2" t="s">
        <v>2</v>
      </c>
      <c r="D677" s="2" t="s">
        <v>3</v>
      </c>
      <c r="E677" s="2" t="s">
        <v>4</v>
      </c>
      <c r="F677" s="2" t="s">
        <v>5</v>
      </c>
      <c r="G677" s="2" t="s">
        <v>6</v>
      </c>
    </row>
    <row r="678" spans="1:8" ht="15" customHeight="1">
      <c r="A678" s="3" t="s">
        <v>33</v>
      </c>
      <c r="B678" s="4" t="s">
        <v>123</v>
      </c>
      <c r="C678" s="3" t="s">
        <v>9</v>
      </c>
      <c r="D678" s="3" t="s">
        <v>30</v>
      </c>
      <c r="E678" s="5">
        <v>0.24349999999999999</v>
      </c>
      <c r="F678" s="6">
        <v>27.26</v>
      </c>
      <c r="G678" s="6">
        <f>F678*E678</f>
        <v>6.63781</v>
      </c>
    </row>
    <row r="679" spans="1:8" ht="15" customHeight="1">
      <c r="A679" s="3" t="s">
        <v>35</v>
      </c>
      <c r="B679" s="4" t="s">
        <v>78</v>
      </c>
      <c r="C679" s="3" t="s">
        <v>9</v>
      </c>
      <c r="D679" s="3" t="s">
        <v>30</v>
      </c>
      <c r="E679" s="5">
        <v>0.1235</v>
      </c>
      <c r="F679" s="6">
        <v>21.78</v>
      </c>
      <c r="G679" s="6">
        <f>F679*E679</f>
        <v>2.6898300000000002</v>
      </c>
    </row>
    <row r="680" spans="1:8" ht="18" customHeight="1">
      <c r="A680" s="1"/>
      <c r="B680" s="1"/>
      <c r="C680" s="1"/>
      <c r="D680" s="1"/>
      <c r="E680" s="24" t="s">
        <v>37</v>
      </c>
      <c r="F680" s="24"/>
      <c r="G680" s="7">
        <f>G679+G678</f>
        <v>9.3276400000000006</v>
      </c>
    </row>
    <row r="681" spans="1:8" ht="15" customHeight="1">
      <c r="A681" s="23" t="s">
        <v>38</v>
      </c>
      <c r="B681" s="23"/>
      <c r="C681" s="2" t="s">
        <v>2</v>
      </c>
      <c r="D681" s="2" t="s">
        <v>3</v>
      </c>
      <c r="E681" s="2" t="s">
        <v>4</v>
      </c>
      <c r="F681" s="2" t="s">
        <v>5</v>
      </c>
      <c r="G681" s="2" t="s">
        <v>6</v>
      </c>
    </row>
    <row r="682" spans="1:8" ht="29.1" customHeight="1">
      <c r="A682" s="3" t="s">
        <v>272</v>
      </c>
      <c r="B682" s="4" t="s">
        <v>273</v>
      </c>
      <c r="C682" s="3" t="s">
        <v>9</v>
      </c>
      <c r="D682" s="3" t="s">
        <v>10</v>
      </c>
      <c r="E682" s="5">
        <v>4.3099999999999999E-2</v>
      </c>
      <c r="F682" s="6">
        <v>747.29</v>
      </c>
      <c r="G682" s="6">
        <f>F682*E682</f>
        <v>32.208199</v>
      </c>
    </row>
    <row r="683" spans="1:8" ht="15" customHeight="1">
      <c r="A683" s="1"/>
      <c r="B683" s="1"/>
      <c r="C683" s="1"/>
      <c r="D683" s="1"/>
      <c r="E683" s="24" t="s">
        <v>41</v>
      </c>
      <c r="F683" s="24"/>
      <c r="G683" s="7">
        <f>G682</f>
        <v>32.208199</v>
      </c>
    </row>
    <row r="684" spans="1:8" ht="15" customHeight="1">
      <c r="A684" s="1"/>
      <c r="B684" s="1"/>
      <c r="C684" s="1"/>
      <c r="D684" s="1"/>
      <c r="E684" s="25" t="s">
        <v>42</v>
      </c>
      <c r="F684" s="25"/>
      <c r="G684" s="17">
        <f>G683+G680+G676</f>
        <v>45.471039000000005</v>
      </c>
      <c r="H684">
        <v>45.47</v>
      </c>
    </row>
    <row r="685" spans="1:8" ht="9.9499999999999993" customHeight="1">
      <c r="A685" s="1"/>
      <c r="B685" s="1"/>
      <c r="C685" s="27"/>
      <c r="D685" s="27"/>
      <c r="E685" s="1"/>
      <c r="F685" s="1"/>
      <c r="G685" s="1"/>
    </row>
    <row r="686" spans="1:8" ht="20.100000000000001" customHeight="1">
      <c r="A686" s="28" t="s">
        <v>274</v>
      </c>
      <c r="B686" s="28"/>
      <c r="C686" s="28"/>
      <c r="D686" s="28"/>
      <c r="E686" s="28"/>
      <c r="F686" s="28"/>
      <c r="G686" s="28"/>
    </row>
    <row r="687" spans="1:8" ht="15" customHeight="1">
      <c r="A687" s="23" t="s">
        <v>1</v>
      </c>
      <c r="B687" s="23"/>
      <c r="C687" s="2" t="s">
        <v>2</v>
      </c>
      <c r="D687" s="2" t="s">
        <v>3</v>
      </c>
      <c r="E687" s="2" t="s">
        <v>4</v>
      </c>
      <c r="F687" s="2" t="s">
        <v>5</v>
      </c>
      <c r="G687" s="2" t="s">
        <v>6</v>
      </c>
    </row>
    <row r="688" spans="1:8" ht="15" customHeight="1">
      <c r="A688" s="3" t="s">
        <v>275</v>
      </c>
      <c r="B688" s="4" t="s">
        <v>276</v>
      </c>
      <c r="C688" s="3" t="s">
        <v>9</v>
      </c>
      <c r="D688" s="3" t="s">
        <v>18</v>
      </c>
      <c r="E688" s="5">
        <v>9.5000000000000001E-2</v>
      </c>
      <c r="F688" s="6">
        <v>166.92</v>
      </c>
      <c r="G688" s="6">
        <f>F688*E688</f>
        <v>15.857399999999998</v>
      </c>
    </row>
    <row r="689" spans="1:8" ht="21" customHeight="1">
      <c r="A689" s="3" t="s">
        <v>277</v>
      </c>
      <c r="B689" s="4" t="s">
        <v>278</v>
      </c>
      <c r="C689" s="3" t="s">
        <v>9</v>
      </c>
      <c r="D689" s="3" t="s">
        <v>77</v>
      </c>
      <c r="E689" s="5">
        <v>1.1100000000000001</v>
      </c>
      <c r="F689" s="6">
        <v>166.92</v>
      </c>
      <c r="G689" s="6">
        <f>F689*E689</f>
        <v>185.28120000000001</v>
      </c>
    </row>
    <row r="690" spans="1:8" ht="15" customHeight="1">
      <c r="A690" s="1"/>
      <c r="B690" s="1"/>
      <c r="C690" s="1"/>
      <c r="D690" s="1"/>
      <c r="E690" s="24" t="s">
        <v>26</v>
      </c>
      <c r="F690" s="24"/>
      <c r="G690" s="7">
        <f>G689+G688</f>
        <v>201.1386</v>
      </c>
    </row>
    <row r="691" spans="1:8" ht="15" customHeight="1">
      <c r="A691" s="23" t="s">
        <v>27</v>
      </c>
      <c r="B691" s="23"/>
      <c r="C691" s="2" t="s">
        <v>2</v>
      </c>
      <c r="D691" s="2" t="s">
        <v>3</v>
      </c>
      <c r="E691" s="2" t="s">
        <v>4</v>
      </c>
      <c r="F691" s="2" t="s">
        <v>5</v>
      </c>
      <c r="G691" s="2" t="s">
        <v>6</v>
      </c>
    </row>
    <row r="692" spans="1:8" ht="15" customHeight="1">
      <c r="A692" s="3" t="s">
        <v>33</v>
      </c>
      <c r="B692" s="4" t="s">
        <v>123</v>
      </c>
      <c r="C692" s="3" t="s">
        <v>9</v>
      </c>
      <c r="D692" s="3" t="s">
        <v>30</v>
      </c>
      <c r="E692" s="5">
        <v>0.17100000000000001</v>
      </c>
      <c r="F692" s="6">
        <v>27.26</v>
      </c>
      <c r="G692" s="6">
        <f>F692*E692</f>
        <v>4.6614600000000008</v>
      </c>
    </row>
    <row r="693" spans="1:8" ht="15" customHeight="1">
      <c r="A693" s="3" t="s">
        <v>35</v>
      </c>
      <c r="B693" s="4" t="s">
        <v>78</v>
      </c>
      <c r="C693" s="3" t="s">
        <v>9</v>
      </c>
      <c r="D693" s="3" t="s">
        <v>30</v>
      </c>
      <c r="E693" s="5">
        <v>8.5000000000000006E-2</v>
      </c>
      <c r="F693" s="6">
        <v>21.78</v>
      </c>
      <c r="G693" s="6">
        <f>F693*E693</f>
        <v>1.8513000000000002</v>
      </c>
    </row>
    <row r="694" spans="1:8" ht="18" customHeight="1">
      <c r="A694" s="1"/>
      <c r="B694" s="1"/>
      <c r="C694" s="1"/>
      <c r="D694" s="1"/>
      <c r="E694" s="24" t="s">
        <v>37</v>
      </c>
      <c r="F694" s="24"/>
      <c r="G694" s="7">
        <f>G693+G692</f>
        <v>6.512760000000001</v>
      </c>
    </row>
    <row r="695" spans="1:8" ht="15" customHeight="1">
      <c r="A695" s="1"/>
      <c r="B695" s="1"/>
      <c r="C695" s="1"/>
      <c r="D695" s="1"/>
      <c r="E695" s="25" t="s">
        <v>42</v>
      </c>
      <c r="F695" s="25"/>
      <c r="G695" s="17">
        <f>G694+G690</f>
        <v>207.65136000000001</v>
      </c>
      <c r="H695">
        <v>207.65</v>
      </c>
    </row>
    <row r="696" spans="1:8" ht="9.9499999999999993" customHeight="1">
      <c r="A696" s="1"/>
      <c r="B696" s="1"/>
      <c r="C696" s="27"/>
      <c r="D696" s="27"/>
      <c r="E696" s="1"/>
      <c r="F696" s="1"/>
      <c r="G696" s="1"/>
    </row>
    <row r="697" spans="1:8" ht="20.100000000000001" customHeight="1">
      <c r="A697" s="28" t="s">
        <v>279</v>
      </c>
      <c r="B697" s="28"/>
      <c r="C697" s="28"/>
      <c r="D697" s="28"/>
      <c r="E697" s="28"/>
      <c r="F697" s="28"/>
      <c r="G697" s="28"/>
    </row>
    <row r="698" spans="1:8" ht="15" customHeight="1">
      <c r="A698" s="23" t="s">
        <v>1</v>
      </c>
      <c r="B698" s="23"/>
      <c r="C698" s="2" t="s">
        <v>2</v>
      </c>
      <c r="D698" s="2" t="s">
        <v>3</v>
      </c>
      <c r="E698" s="2" t="s">
        <v>4</v>
      </c>
      <c r="F698" s="2" t="s">
        <v>5</v>
      </c>
      <c r="G698" s="2" t="s">
        <v>6</v>
      </c>
    </row>
    <row r="699" spans="1:8" ht="15" customHeight="1">
      <c r="A699" s="3" t="s">
        <v>270</v>
      </c>
      <c r="B699" s="4" t="s">
        <v>271</v>
      </c>
      <c r="C699" s="3" t="s">
        <v>9</v>
      </c>
      <c r="D699" s="3" t="s">
        <v>18</v>
      </c>
      <c r="E699" s="5">
        <v>0.02</v>
      </c>
      <c r="F699" s="6">
        <v>1.1000000000000001</v>
      </c>
      <c r="G699" s="6">
        <f>F699*E699</f>
        <v>2.2000000000000002E-2</v>
      </c>
    </row>
    <row r="700" spans="1:8" ht="15" customHeight="1">
      <c r="A700" s="3" t="s">
        <v>257</v>
      </c>
      <c r="B700" s="4" t="s">
        <v>258</v>
      </c>
      <c r="C700" s="3" t="s">
        <v>9</v>
      </c>
      <c r="D700" s="3" t="s">
        <v>18</v>
      </c>
      <c r="E700" s="5">
        <v>0.1</v>
      </c>
      <c r="F700" s="6">
        <v>36.799999999999997</v>
      </c>
      <c r="G700" s="6">
        <f>F700*E700</f>
        <v>3.6799999999999997</v>
      </c>
    </row>
    <row r="701" spans="1:8" ht="15" customHeight="1">
      <c r="A701" s="1"/>
      <c r="B701" s="1"/>
      <c r="C701" s="1"/>
      <c r="D701" s="1"/>
      <c r="E701" s="24" t="s">
        <v>26</v>
      </c>
      <c r="F701" s="24"/>
      <c r="G701" s="7">
        <f>G700+G699</f>
        <v>3.7019999999999995</v>
      </c>
    </row>
    <row r="702" spans="1:8" ht="15" customHeight="1">
      <c r="A702" s="23" t="s">
        <v>178</v>
      </c>
      <c r="B702" s="23"/>
      <c r="C702" s="2" t="s">
        <v>2</v>
      </c>
      <c r="D702" s="2" t="s">
        <v>3</v>
      </c>
      <c r="E702" s="2" t="s">
        <v>4</v>
      </c>
      <c r="F702" s="2" t="s">
        <v>5</v>
      </c>
      <c r="G702" s="2" t="s">
        <v>6</v>
      </c>
    </row>
    <row r="703" spans="1:8" ht="15" customHeight="1">
      <c r="A703" s="3" t="s">
        <v>280</v>
      </c>
      <c r="B703" s="4" t="s">
        <v>281</v>
      </c>
      <c r="C703" s="3" t="s">
        <v>9</v>
      </c>
      <c r="D703" s="3" t="s">
        <v>30</v>
      </c>
      <c r="E703" s="5">
        <v>8.8999999999999996E-2</v>
      </c>
      <c r="F703" s="6">
        <v>13.66</v>
      </c>
      <c r="G703" s="6">
        <f>F703*E703</f>
        <v>1.21574</v>
      </c>
    </row>
    <row r="704" spans="1:8" ht="15" customHeight="1">
      <c r="A704" s="1"/>
      <c r="B704" s="1"/>
      <c r="C704" s="1"/>
      <c r="D704" s="1"/>
      <c r="E704" s="24" t="s">
        <v>181</v>
      </c>
      <c r="F704" s="24"/>
      <c r="G704" s="7">
        <f>G703</f>
        <v>1.21574</v>
      </c>
    </row>
    <row r="705" spans="1:8" ht="15" customHeight="1">
      <c r="A705" s="1"/>
      <c r="B705" s="1"/>
      <c r="C705" s="1"/>
      <c r="D705" s="1"/>
      <c r="E705" s="25" t="s">
        <v>42</v>
      </c>
      <c r="F705" s="25"/>
      <c r="G705" s="17">
        <f>G704+G701</f>
        <v>4.9177399999999993</v>
      </c>
      <c r="H705">
        <v>4.92</v>
      </c>
    </row>
    <row r="706" spans="1:8" ht="9.9499999999999993" customHeight="1">
      <c r="A706" s="1"/>
      <c r="B706" s="1"/>
      <c r="C706" s="27"/>
      <c r="D706" s="27"/>
      <c r="E706" s="1"/>
      <c r="F706" s="1"/>
      <c r="G706" s="1"/>
    </row>
    <row r="707" spans="1:8" ht="20.100000000000001" customHeight="1">
      <c r="A707" s="28" t="s">
        <v>282</v>
      </c>
      <c r="B707" s="28"/>
      <c r="C707" s="28"/>
      <c r="D707" s="28"/>
      <c r="E707" s="28"/>
      <c r="F707" s="28"/>
      <c r="G707" s="28"/>
    </row>
    <row r="708" spans="1:8" ht="15" customHeight="1">
      <c r="A708" s="23" t="s">
        <v>1</v>
      </c>
      <c r="B708" s="23"/>
      <c r="C708" s="2" t="s">
        <v>2</v>
      </c>
      <c r="D708" s="2" t="s">
        <v>3</v>
      </c>
      <c r="E708" s="2" t="s">
        <v>4</v>
      </c>
      <c r="F708" s="2" t="s">
        <v>5</v>
      </c>
      <c r="G708" s="2" t="s">
        <v>6</v>
      </c>
    </row>
    <row r="709" spans="1:8" ht="15" customHeight="1">
      <c r="A709" s="3" t="s">
        <v>283</v>
      </c>
      <c r="B709" s="4" t="s">
        <v>284</v>
      </c>
      <c r="C709" s="3" t="s">
        <v>9</v>
      </c>
      <c r="D709" s="3" t="s">
        <v>18</v>
      </c>
      <c r="E709" s="5">
        <v>1.29</v>
      </c>
      <c r="F709" s="6">
        <v>2.76</v>
      </c>
      <c r="G709" s="6">
        <f>F709*E709</f>
        <v>3.5604</v>
      </c>
    </row>
    <row r="710" spans="1:8" ht="29.1" customHeight="1">
      <c r="A710" s="3" t="s">
        <v>285</v>
      </c>
      <c r="B710" s="4" t="s">
        <v>286</v>
      </c>
      <c r="C710" s="3" t="s">
        <v>9</v>
      </c>
      <c r="D710" s="3" t="s">
        <v>21</v>
      </c>
      <c r="E710" s="5">
        <v>1</v>
      </c>
      <c r="F710" s="6">
        <v>101.13</v>
      </c>
      <c r="G710" s="6">
        <f>F710*E710</f>
        <v>101.13</v>
      </c>
    </row>
    <row r="711" spans="1:8" ht="15" customHeight="1">
      <c r="A711" s="1"/>
      <c r="B711" s="1"/>
      <c r="C711" s="1"/>
      <c r="D711" s="1"/>
      <c r="E711" s="24" t="s">
        <v>26</v>
      </c>
      <c r="F711" s="24"/>
      <c r="G711" s="7">
        <f>G710+G709</f>
        <v>104.6904</v>
      </c>
    </row>
    <row r="712" spans="1:8" ht="15" customHeight="1">
      <c r="A712" s="23" t="s">
        <v>27</v>
      </c>
      <c r="B712" s="23"/>
      <c r="C712" s="2" t="s">
        <v>2</v>
      </c>
      <c r="D712" s="2" t="s">
        <v>3</v>
      </c>
      <c r="E712" s="2" t="s">
        <v>4</v>
      </c>
      <c r="F712" s="2" t="s">
        <v>5</v>
      </c>
      <c r="G712" s="2" t="s">
        <v>6</v>
      </c>
    </row>
    <row r="713" spans="1:8" ht="15" customHeight="1">
      <c r="A713" s="3" t="s">
        <v>287</v>
      </c>
      <c r="B713" s="4" t="s">
        <v>288</v>
      </c>
      <c r="C713" s="3" t="s">
        <v>9</v>
      </c>
      <c r="D713" s="3" t="s">
        <v>30</v>
      </c>
      <c r="E713" s="5">
        <v>0.54700000000000004</v>
      </c>
      <c r="F713" s="6">
        <v>28</v>
      </c>
      <c r="G713" s="6">
        <f>F713*E713</f>
        <v>15.316000000000001</v>
      </c>
    </row>
    <row r="714" spans="1:8" ht="15" customHeight="1">
      <c r="A714" s="3" t="s">
        <v>35</v>
      </c>
      <c r="B714" s="4" t="s">
        <v>78</v>
      </c>
      <c r="C714" s="3" t="s">
        <v>9</v>
      </c>
      <c r="D714" s="3" t="s">
        <v>30</v>
      </c>
      <c r="E714" s="5">
        <v>0.27250000000000002</v>
      </c>
      <c r="F714" s="6">
        <v>21.78</v>
      </c>
      <c r="G714" s="6">
        <f>F714*E714</f>
        <v>5.9350500000000004</v>
      </c>
    </row>
    <row r="715" spans="1:8" ht="18" customHeight="1">
      <c r="A715" s="1"/>
      <c r="B715" s="1"/>
      <c r="C715" s="1"/>
      <c r="D715" s="1"/>
      <c r="E715" s="24" t="s">
        <v>37</v>
      </c>
      <c r="F715" s="24"/>
      <c r="G715" s="7">
        <f>G714+G713</f>
        <v>21.251049999999999</v>
      </c>
    </row>
    <row r="716" spans="1:8" ht="15" customHeight="1">
      <c r="A716" s="1"/>
      <c r="B716" s="1"/>
      <c r="C716" s="1"/>
      <c r="D716" s="1"/>
      <c r="E716" s="25" t="s">
        <v>42</v>
      </c>
      <c r="F716" s="25"/>
      <c r="G716" s="17">
        <f>G715+G711</f>
        <v>125.94145</v>
      </c>
      <c r="H716">
        <v>125.94</v>
      </c>
    </row>
    <row r="717" spans="1:8" ht="9.9499999999999993" customHeight="1">
      <c r="A717" s="1"/>
      <c r="B717" s="1"/>
      <c r="C717" s="27"/>
      <c r="D717" s="27"/>
      <c r="E717" s="1"/>
      <c r="F717" s="1"/>
      <c r="G717" s="1"/>
    </row>
    <row r="718" spans="1:8" ht="20.100000000000001" customHeight="1">
      <c r="A718" s="28" t="s">
        <v>289</v>
      </c>
      <c r="B718" s="28"/>
      <c r="C718" s="28"/>
      <c r="D718" s="28"/>
      <c r="E718" s="28"/>
      <c r="F718" s="28"/>
      <c r="G718" s="28"/>
    </row>
    <row r="719" spans="1:8" ht="15" customHeight="1">
      <c r="A719" s="23" t="s">
        <v>1</v>
      </c>
      <c r="B719" s="23"/>
      <c r="C719" s="2" t="s">
        <v>2</v>
      </c>
      <c r="D719" s="2" t="s">
        <v>3</v>
      </c>
      <c r="E719" s="2" t="s">
        <v>4</v>
      </c>
      <c r="F719" s="2" t="s">
        <v>5</v>
      </c>
      <c r="G719" s="2" t="s">
        <v>6</v>
      </c>
    </row>
    <row r="720" spans="1:8" ht="15" customHeight="1">
      <c r="A720" s="3" t="s">
        <v>290</v>
      </c>
      <c r="B720" s="4" t="s">
        <v>291</v>
      </c>
      <c r="C720" s="3" t="s">
        <v>9</v>
      </c>
      <c r="D720" s="3" t="s">
        <v>18</v>
      </c>
      <c r="E720" s="5">
        <v>10</v>
      </c>
      <c r="F720" s="6">
        <v>1.67</v>
      </c>
      <c r="G720" s="6">
        <f>E720*F720</f>
        <v>16.7</v>
      </c>
    </row>
    <row r="721" spans="1:8" ht="29.1" customHeight="1">
      <c r="A721" s="3" t="s">
        <v>292</v>
      </c>
      <c r="B721" s="4" t="s">
        <v>293</v>
      </c>
      <c r="C721" s="3" t="s">
        <v>9</v>
      </c>
      <c r="D721" s="3" t="s">
        <v>13</v>
      </c>
      <c r="E721" s="5">
        <v>6.25</v>
      </c>
      <c r="F721" s="6">
        <v>15.86</v>
      </c>
      <c r="G721" s="6">
        <f>E721*F721</f>
        <v>99.125</v>
      </c>
    </row>
    <row r="722" spans="1:8" ht="15" customHeight="1">
      <c r="A722" s="1"/>
      <c r="B722" s="1"/>
      <c r="C722" s="1"/>
      <c r="D722" s="1"/>
      <c r="E722" s="24" t="s">
        <v>26</v>
      </c>
      <c r="F722" s="24"/>
      <c r="G722" s="7">
        <f>G721+G720</f>
        <v>115.825</v>
      </c>
    </row>
    <row r="723" spans="1:8" ht="15" customHeight="1">
      <c r="A723" s="23" t="s">
        <v>27</v>
      </c>
      <c r="B723" s="23"/>
      <c r="C723" s="2" t="s">
        <v>2</v>
      </c>
      <c r="D723" s="2" t="s">
        <v>3</v>
      </c>
      <c r="E723" s="2" t="s">
        <v>4</v>
      </c>
      <c r="F723" s="2" t="s">
        <v>5</v>
      </c>
      <c r="G723" s="2" t="s">
        <v>6</v>
      </c>
    </row>
    <row r="724" spans="1:8" ht="15" customHeight="1">
      <c r="A724" s="3" t="s">
        <v>33</v>
      </c>
      <c r="B724" s="4" t="s">
        <v>123</v>
      </c>
      <c r="C724" s="3" t="s">
        <v>9</v>
      </c>
      <c r="D724" s="3" t="s">
        <v>30</v>
      </c>
      <c r="E724" s="5">
        <v>1.2789999999999999</v>
      </c>
      <c r="F724" s="6">
        <v>27.26</v>
      </c>
      <c r="G724" s="6">
        <f>F724*E724</f>
        <v>34.865540000000003</v>
      </c>
    </row>
    <row r="725" spans="1:8" ht="15" customHeight="1">
      <c r="A725" s="3" t="s">
        <v>35</v>
      </c>
      <c r="B725" s="4" t="s">
        <v>78</v>
      </c>
      <c r="C725" s="3" t="s">
        <v>9</v>
      </c>
      <c r="D725" s="3" t="s">
        <v>30</v>
      </c>
      <c r="E725" s="5">
        <v>2.5565000000000002</v>
      </c>
      <c r="F725" s="6">
        <v>21.78</v>
      </c>
      <c r="G725" s="6">
        <f>F725*E725</f>
        <v>55.68057000000001</v>
      </c>
    </row>
    <row r="726" spans="1:8" ht="18" customHeight="1">
      <c r="A726" s="1"/>
      <c r="B726" s="1"/>
      <c r="C726" s="1"/>
      <c r="D726" s="1"/>
      <c r="E726" s="24" t="s">
        <v>37</v>
      </c>
      <c r="F726" s="24"/>
      <c r="G726" s="7">
        <f>G725+G724</f>
        <v>90.546110000000013</v>
      </c>
    </row>
    <row r="727" spans="1:8" ht="15" customHeight="1">
      <c r="A727" s="1"/>
      <c r="B727" s="1"/>
      <c r="C727" s="1"/>
      <c r="D727" s="1"/>
      <c r="E727" s="25" t="s">
        <v>42</v>
      </c>
      <c r="F727" s="25"/>
      <c r="G727" s="17">
        <f>G726+G722</f>
        <v>206.37111000000002</v>
      </c>
      <c r="H727">
        <v>206.37</v>
      </c>
    </row>
    <row r="728" spans="1:8" ht="9.9499999999999993" customHeight="1">
      <c r="A728" s="1"/>
      <c r="B728" s="1"/>
      <c r="C728" s="27"/>
      <c r="D728" s="27"/>
      <c r="E728" s="1"/>
      <c r="F728" s="1"/>
      <c r="G728" s="1"/>
    </row>
    <row r="729" spans="1:8" ht="20.100000000000001" customHeight="1">
      <c r="A729" s="28" t="s">
        <v>294</v>
      </c>
      <c r="B729" s="28"/>
      <c r="C729" s="28"/>
      <c r="D729" s="28"/>
      <c r="E729" s="28"/>
      <c r="F729" s="28"/>
      <c r="G729" s="28"/>
    </row>
    <row r="730" spans="1:8" ht="15" customHeight="1">
      <c r="A730" s="23" t="s">
        <v>1</v>
      </c>
      <c r="B730" s="23"/>
      <c r="C730" s="2" t="s">
        <v>2</v>
      </c>
      <c r="D730" s="2" t="s">
        <v>3</v>
      </c>
      <c r="E730" s="2" t="s">
        <v>4</v>
      </c>
      <c r="F730" s="2" t="s">
        <v>5</v>
      </c>
      <c r="G730" s="2" t="s">
        <v>6</v>
      </c>
    </row>
    <row r="731" spans="1:8" ht="15" customHeight="1">
      <c r="A731" s="3" t="s">
        <v>290</v>
      </c>
      <c r="B731" s="4" t="s">
        <v>291</v>
      </c>
      <c r="C731" s="3" t="s">
        <v>9</v>
      </c>
      <c r="D731" s="3" t="s">
        <v>18</v>
      </c>
      <c r="E731" s="5">
        <v>10</v>
      </c>
      <c r="F731" s="6">
        <v>1.67</v>
      </c>
      <c r="G731" s="6">
        <f>F731*E731</f>
        <v>16.7</v>
      </c>
    </row>
    <row r="732" spans="1:8" ht="29.1" customHeight="1">
      <c r="A732" s="3" t="s">
        <v>292</v>
      </c>
      <c r="B732" s="4" t="s">
        <v>293</v>
      </c>
      <c r="C732" s="3" t="s">
        <v>9</v>
      </c>
      <c r="D732" s="3" t="s">
        <v>13</v>
      </c>
      <c r="E732" s="5">
        <v>6.25</v>
      </c>
      <c r="F732" s="6">
        <v>15.86</v>
      </c>
      <c r="G732" s="6">
        <f>F732*E732</f>
        <v>99.125</v>
      </c>
    </row>
    <row r="733" spans="1:8" ht="15" customHeight="1">
      <c r="A733" s="1"/>
      <c r="B733" s="1"/>
      <c r="C733" s="1"/>
      <c r="D733" s="1"/>
      <c r="E733" s="24" t="s">
        <v>26</v>
      </c>
      <c r="F733" s="24"/>
      <c r="G733" s="7">
        <f>G732+G731</f>
        <v>115.825</v>
      </c>
    </row>
    <row r="734" spans="1:8" ht="15" customHeight="1">
      <c r="A734" s="23" t="s">
        <v>27</v>
      </c>
      <c r="B734" s="23"/>
      <c r="C734" s="2" t="s">
        <v>2</v>
      </c>
      <c r="D734" s="2" t="s">
        <v>3</v>
      </c>
      <c r="E734" s="2" t="s">
        <v>4</v>
      </c>
      <c r="F734" s="2" t="s">
        <v>5</v>
      </c>
      <c r="G734" s="2" t="s">
        <v>6</v>
      </c>
    </row>
    <row r="735" spans="1:8" ht="15" customHeight="1">
      <c r="A735" s="3" t="s">
        <v>33</v>
      </c>
      <c r="B735" s="4" t="s">
        <v>123</v>
      </c>
      <c r="C735" s="3" t="s">
        <v>9</v>
      </c>
      <c r="D735" s="3" t="s">
        <v>30</v>
      </c>
      <c r="E735" s="5">
        <v>1.2789999999999999</v>
      </c>
      <c r="F735" s="6">
        <v>27.26</v>
      </c>
      <c r="G735" s="6">
        <f>F735*E735</f>
        <v>34.865540000000003</v>
      </c>
    </row>
    <row r="736" spans="1:8" ht="15" customHeight="1">
      <c r="A736" s="3" t="s">
        <v>35</v>
      </c>
      <c r="B736" s="4" t="s">
        <v>78</v>
      </c>
      <c r="C736" s="3" t="s">
        <v>9</v>
      </c>
      <c r="D736" s="3" t="s">
        <v>30</v>
      </c>
      <c r="E736" s="5">
        <v>2.5565000000000002</v>
      </c>
      <c r="F736" s="6">
        <v>21.78</v>
      </c>
      <c r="G736" s="6">
        <f>F736*E736</f>
        <v>55.68057000000001</v>
      </c>
    </row>
    <row r="737" spans="1:8" ht="18" customHeight="1">
      <c r="A737" s="1"/>
      <c r="B737" s="1"/>
      <c r="C737" s="1"/>
      <c r="D737" s="1"/>
      <c r="E737" s="24" t="s">
        <v>37</v>
      </c>
      <c r="F737" s="24"/>
      <c r="G737" s="7">
        <f>G736+G735</f>
        <v>90.546110000000013</v>
      </c>
    </row>
    <row r="738" spans="1:8" ht="15" customHeight="1">
      <c r="A738" s="1"/>
      <c r="B738" s="1"/>
      <c r="C738" s="1"/>
      <c r="D738" s="1"/>
      <c r="E738" s="25" t="s">
        <v>42</v>
      </c>
      <c r="F738" s="25"/>
      <c r="G738" s="17">
        <f>G737+G733</f>
        <v>206.37111000000002</v>
      </c>
      <c r="H738">
        <v>206.37</v>
      </c>
    </row>
    <row r="739" spans="1:8" ht="9.9499999999999993" customHeight="1">
      <c r="A739" s="1"/>
      <c r="B739" s="1"/>
      <c r="C739" s="27"/>
      <c r="D739" s="27"/>
      <c r="E739" s="1"/>
      <c r="F739" s="1"/>
      <c r="G739" s="1"/>
    </row>
    <row r="740" spans="1:8" ht="20.100000000000001" customHeight="1">
      <c r="A740" s="28" t="s">
        <v>295</v>
      </c>
      <c r="B740" s="28"/>
      <c r="C740" s="28"/>
      <c r="D740" s="28"/>
      <c r="E740" s="28"/>
      <c r="F740" s="28"/>
      <c r="G740" s="28"/>
    </row>
    <row r="741" spans="1:8" ht="15" customHeight="1">
      <c r="A741" s="23" t="s">
        <v>165</v>
      </c>
      <c r="B741" s="23"/>
      <c r="C741" s="2" t="s">
        <v>2</v>
      </c>
      <c r="D741" s="2" t="s">
        <v>3</v>
      </c>
      <c r="E741" s="2" t="s">
        <v>4</v>
      </c>
      <c r="F741" s="2" t="s">
        <v>5</v>
      </c>
      <c r="G741" s="2" t="s">
        <v>6</v>
      </c>
    </row>
    <row r="742" spans="1:8" ht="45.95" customHeight="1">
      <c r="A742" s="3" t="s">
        <v>296</v>
      </c>
      <c r="B742" s="4" t="s">
        <v>297</v>
      </c>
      <c r="C742" s="3" t="s">
        <v>9</v>
      </c>
      <c r="D742" s="3" t="s">
        <v>168</v>
      </c>
      <c r="E742" s="5">
        <v>1.9E-2</v>
      </c>
      <c r="F742" s="6">
        <v>153.9</v>
      </c>
      <c r="G742" s="6">
        <f>F742*E742</f>
        <v>2.9241000000000001</v>
      </c>
    </row>
    <row r="743" spans="1:8" ht="18" customHeight="1">
      <c r="A743" s="1"/>
      <c r="B743" s="1"/>
      <c r="C743" s="1"/>
      <c r="D743" s="1"/>
      <c r="E743" s="24" t="s">
        <v>169</v>
      </c>
      <c r="F743" s="24"/>
      <c r="G743" s="7">
        <f>G742</f>
        <v>2.9241000000000001</v>
      </c>
    </row>
    <row r="744" spans="1:8" ht="15" customHeight="1">
      <c r="A744" s="23" t="s">
        <v>1</v>
      </c>
      <c r="B744" s="23"/>
      <c r="C744" s="2" t="s">
        <v>2</v>
      </c>
      <c r="D744" s="2" t="s">
        <v>3</v>
      </c>
      <c r="E744" s="2" t="s">
        <v>4</v>
      </c>
      <c r="F744" s="2" t="s">
        <v>5</v>
      </c>
      <c r="G744" s="2" t="s">
        <v>6</v>
      </c>
    </row>
    <row r="745" spans="1:8" ht="21" customHeight="1">
      <c r="A745" s="3" t="s">
        <v>298</v>
      </c>
      <c r="B745" s="4" t="s">
        <v>299</v>
      </c>
      <c r="C745" s="3" t="s">
        <v>9</v>
      </c>
      <c r="D745" s="3" t="s">
        <v>10</v>
      </c>
      <c r="E745" s="5">
        <v>1.25</v>
      </c>
      <c r="F745" s="6">
        <v>91.17</v>
      </c>
      <c r="G745" s="6">
        <f>F745*E745</f>
        <v>113.96250000000001</v>
      </c>
    </row>
    <row r="746" spans="1:8" ht="15" customHeight="1">
      <c r="A746" s="1"/>
      <c r="B746" s="1"/>
      <c r="C746" s="1"/>
      <c r="D746" s="1"/>
      <c r="E746" s="24" t="s">
        <v>26</v>
      </c>
      <c r="F746" s="24"/>
      <c r="G746" s="7">
        <f>G745</f>
        <v>113.96250000000001</v>
      </c>
    </row>
    <row r="747" spans="1:8" ht="15" customHeight="1">
      <c r="A747" s="23" t="s">
        <v>27</v>
      </c>
      <c r="B747" s="23"/>
      <c r="C747" s="2" t="s">
        <v>2</v>
      </c>
      <c r="D747" s="2" t="s">
        <v>3</v>
      </c>
      <c r="E747" s="2" t="s">
        <v>4</v>
      </c>
      <c r="F747" s="2" t="s">
        <v>5</v>
      </c>
      <c r="G747" s="2" t="s">
        <v>6</v>
      </c>
    </row>
    <row r="748" spans="1:8" ht="15" customHeight="1">
      <c r="A748" s="3" t="s">
        <v>35</v>
      </c>
      <c r="B748" s="4" t="s">
        <v>78</v>
      </c>
      <c r="C748" s="3" t="s">
        <v>9</v>
      </c>
      <c r="D748" s="3" t="s">
        <v>30</v>
      </c>
      <c r="E748" s="5">
        <v>3.1600000000000003E-2</v>
      </c>
      <c r="F748" s="6">
        <v>21.78</v>
      </c>
      <c r="G748" s="6">
        <f>F748*E748</f>
        <v>0.68824800000000008</v>
      </c>
    </row>
    <row r="749" spans="1:8" ht="18" customHeight="1">
      <c r="A749" s="1"/>
      <c r="B749" s="1"/>
      <c r="C749" s="1"/>
      <c r="D749" s="1"/>
      <c r="E749" s="24" t="s">
        <v>37</v>
      </c>
      <c r="F749" s="24"/>
      <c r="G749" s="7">
        <f>G748</f>
        <v>0.68824800000000008</v>
      </c>
    </row>
    <row r="750" spans="1:8" ht="15" customHeight="1">
      <c r="A750" s="1"/>
      <c r="B750" s="1"/>
      <c r="C750" s="1"/>
      <c r="D750" s="1"/>
      <c r="E750" s="25" t="s">
        <v>42</v>
      </c>
      <c r="F750" s="25"/>
      <c r="G750" s="17">
        <f>G749+G746+G743</f>
        <v>117.574848</v>
      </c>
      <c r="H750">
        <v>117.57</v>
      </c>
    </row>
    <row r="751" spans="1:8" ht="9.9499999999999993" customHeight="1">
      <c r="A751" s="1"/>
      <c r="B751" s="1"/>
      <c r="C751" s="27"/>
      <c r="D751" s="27"/>
      <c r="E751" s="1"/>
      <c r="F751" s="1"/>
      <c r="G751" s="1"/>
    </row>
    <row r="752" spans="1:8" ht="20.100000000000001" customHeight="1">
      <c r="A752" s="28" t="s">
        <v>300</v>
      </c>
      <c r="B752" s="28"/>
      <c r="C752" s="28"/>
      <c r="D752" s="28"/>
      <c r="E752" s="28"/>
      <c r="F752" s="28"/>
      <c r="G752" s="28"/>
    </row>
    <row r="753" spans="1:8" ht="15" customHeight="1">
      <c r="A753" s="23" t="s">
        <v>1</v>
      </c>
      <c r="B753" s="23"/>
      <c r="C753" s="2" t="s">
        <v>2</v>
      </c>
      <c r="D753" s="2" t="s">
        <v>3</v>
      </c>
      <c r="E753" s="2" t="s">
        <v>4</v>
      </c>
      <c r="F753" s="2" t="s">
        <v>5</v>
      </c>
      <c r="G753" s="2" t="s">
        <v>6</v>
      </c>
    </row>
    <row r="754" spans="1:8" ht="15" customHeight="1">
      <c r="A754" s="3" t="s">
        <v>301</v>
      </c>
      <c r="B754" s="4" t="s">
        <v>302</v>
      </c>
      <c r="C754" s="3" t="s">
        <v>9</v>
      </c>
      <c r="D754" s="3" t="s">
        <v>269</v>
      </c>
      <c r="E754" s="5">
        <v>0.22850000000000001</v>
      </c>
      <c r="F754" s="6">
        <v>35.03</v>
      </c>
      <c r="G754" s="6">
        <f>F754*E754</f>
        <v>8.0043550000000003</v>
      </c>
    </row>
    <row r="755" spans="1:8" ht="15" customHeight="1">
      <c r="A755" s="1"/>
      <c r="B755" s="1"/>
      <c r="C755" s="1"/>
      <c r="D755" s="1"/>
      <c r="E755" s="24" t="s">
        <v>26</v>
      </c>
      <c r="F755" s="24"/>
      <c r="G755" s="7">
        <f>G754</f>
        <v>8.0043550000000003</v>
      </c>
    </row>
    <row r="756" spans="1:8" ht="15" customHeight="1">
      <c r="A756" s="23" t="s">
        <v>27</v>
      </c>
      <c r="B756" s="23"/>
      <c r="C756" s="2" t="s">
        <v>2</v>
      </c>
      <c r="D756" s="2" t="s">
        <v>3</v>
      </c>
      <c r="E756" s="2" t="s">
        <v>4</v>
      </c>
      <c r="F756" s="2" t="s">
        <v>5</v>
      </c>
      <c r="G756" s="2" t="s">
        <v>6</v>
      </c>
    </row>
    <row r="757" spans="1:8" ht="15" customHeight="1">
      <c r="A757" s="3" t="s">
        <v>303</v>
      </c>
      <c r="B757" s="4" t="s">
        <v>304</v>
      </c>
      <c r="C757" s="3" t="s">
        <v>9</v>
      </c>
      <c r="D757" s="3" t="s">
        <v>30</v>
      </c>
      <c r="E757" s="5">
        <v>0.16300000000000001</v>
      </c>
      <c r="F757" s="6">
        <v>28.76</v>
      </c>
      <c r="G757" s="6">
        <f>F757*E757</f>
        <v>4.6878800000000007</v>
      </c>
    </row>
    <row r="758" spans="1:8" ht="15" customHeight="1">
      <c r="A758" s="3" t="s">
        <v>35</v>
      </c>
      <c r="B758" s="4" t="s">
        <v>78</v>
      </c>
      <c r="C758" s="3" t="s">
        <v>9</v>
      </c>
      <c r="D758" s="3" t="s">
        <v>30</v>
      </c>
      <c r="E758" s="5">
        <v>5.4300000000000001E-2</v>
      </c>
      <c r="F758" s="6">
        <v>21.78</v>
      </c>
      <c r="G758" s="6">
        <f>F758*E758</f>
        <v>1.1826540000000001</v>
      </c>
    </row>
    <row r="759" spans="1:8" ht="18" customHeight="1">
      <c r="A759" s="1"/>
      <c r="B759" s="1"/>
      <c r="C759" s="1"/>
      <c r="D759" s="1"/>
      <c r="E759" s="24" t="s">
        <v>37</v>
      </c>
      <c r="F759" s="24"/>
      <c r="G759" s="7">
        <f>G757+G758</f>
        <v>5.870534000000001</v>
      </c>
    </row>
    <row r="760" spans="1:8" ht="15" customHeight="1">
      <c r="A760" s="1"/>
      <c r="B760" s="1"/>
      <c r="C760" s="1"/>
      <c r="D760" s="1"/>
      <c r="E760" s="25" t="s">
        <v>42</v>
      </c>
      <c r="F760" s="25"/>
      <c r="G760" s="17">
        <f>G759+G755</f>
        <v>13.874889000000001</v>
      </c>
      <c r="H760">
        <v>13.87</v>
      </c>
    </row>
    <row r="761" spans="1:8" ht="9.9499999999999993" customHeight="1">
      <c r="A761" s="1"/>
      <c r="B761" s="1"/>
      <c r="C761" s="27"/>
      <c r="D761" s="27"/>
      <c r="E761" s="1"/>
      <c r="F761" s="1"/>
      <c r="G761" s="1"/>
    </row>
    <row r="762" spans="1:8" ht="20.100000000000001" customHeight="1">
      <c r="A762" s="28" t="s">
        <v>305</v>
      </c>
      <c r="B762" s="28"/>
      <c r="C762" s="28"/>
      <c r="D762" s="28"/>
      <c r="E762" s="28"/>
      <c r="F762" s="28"/>
      <c r="G762" s="28"/>
    </row>
    <row r="763" spans="1:8" ht="15" customHeight="1">
      <c r="A763" s="23" t="s">
        <v>1</v>
      </c>
      <c r="B763" s="23"/>
      <c r="C763" s="2" t="s">
        <v>2</v>
      </c>
      <c r="D763" s="2" t="s">
        <v>3</v>
      </c>
      <c r="E763" s="2" t="s">
        <v>4</v>
      </c>
      <c r="F763" s="2" t="s">
        <v>5</v>
      </c>
      <c r="G763" s="2" t="s">
        <v>6</v>
      </c>
    </row>
    <row r="764" spans="1:8" ht="15" customHeight="1">
      <c r="A764" s="3" t="s">
        <v>306</v>
      </c>
      <c r="B764" s="4" t="s">
        <v>307</v>
      </c>
      <c r="C764" s="3" t="s">
        <v>9</v>
      </c>
      <c r="D764" s="3" t="s">
        <v>269</v>
      </c>
      <c r="E764" s="5">
        <v>1.4E-2</v>
      </c>
      <c r="F764" s="6">
        <v>23.73</v>
      </c>
      <c r="G764" s="6">
        <f>F764*E764</f>
        <v>0.33222000000000002</v>
      </c>
    </row>
    <row r="765" spans="1:8" ht="15" customHeight="1">
      <c r="A765" s="3" t="s">
        <v>308</v>
      </c>
      <c r="B765" s="4" t="s">
        <v>309</v>
      </c>
      <c r="C765" s="3" t="s">
        <v>9</v>
      </c>
      <c r="D765" s="3" t="s">
        <v>269</v>
      </c>
      <c r="E765" s="5">
        <v>0.14030000000000001</v>
      </c>
      <c r="F765" s="6">
        <v>42.09</v>
      </c>
      <c r="G765" s="6">
        <f>F765*E765</f>
        <v>5.9052270000000009</v>
      </c>
    </row>
    <row r="766" spans="1:8" ht="15" customHeight="1">
      <c r="A766" s="1"/>
      <c r="B766" s="1"/>
      <c r="C766" s="1"/>
      <c r="D766" s="1"/>
      <c r="E766" s="24" t="s">
        <v>26</v>
      </c>
      <c r="F766" s="24"/>
      <c r="G766" s="7">
        <f>G765+G764</f>
        <v>6.2374470000000013</v>
      </c>
    </row>
    <row r="767" spans="1:8" ht="15" customHeight="1">
      <c r="A767" s="23" t="s">
        <v>27</v>
      </c>
      <c r="B767" s="23"/>
      <c r="C767" s="2" t="s">
        <v>2</v>
      </c>
      <c r="D767" s="2" t="s">
        <v>3</v>
      </c>
      <c r="E767" s="2" t="s">
        <v>4</v>
      </c>
      <c r="F767" s="2" t="s">
        <v>5</v>
      </c>
      <c r="G767" s="2" t="s">
        <v>6</v>
      </c>
    </row>
    <row r="768" spans="1:8" ht="15" customHeight="1">
      <c r="A768" s="3" t="s">
        <v>303</v>
      </c>
      <c r="B768" s="4" t="s">
        <v>304</v>
      </c>
      <c r="C768" s="3" t="s">
        <v>9</v>
      </c>
      <c r="D768" s="3" t="s">
        <v>30</v>
      </c>
      <c r="E768" s="5">
        <v>0.38030000000000003</v>
      </c>
      <c r="F768" s="6">
        <v>28.76</v>
      </c>
      <c r="G768" s="6">
        <f>F768*E768</f>
        <v>10.937428000000001</v>
      </c>
    </row>
    <row r="769" spans="1:8" ht="18" customHeight="1">
      <c r="A769" s="1"/>
      <c r="B769" s="1"/>
      <c r="C769" s="1"/>
      <c r="D769" s="1"/>
      <c r="E769" s="24" t="s">
        <v>37</v>
      </c>
      <c r="F769" s="24"/>
      <c r="G769" s="7">
        <f>G768</f>
        <v>10.937428000000001</v>
      </c>
    </row>
    <row r="770" spans="1:8" ht="15" customHeight="1">
      <c r="A770" s="1"/>
      <c r="B770" s="1"/>
      <c r="C770" s="1"/>
      <c r="D770" s="1"/>
      <c r="E770" s="25" t="s">
        <v>42</v>
      </c>
      <c r="F770" s="25"/>
      <c r="G770" s="17">
        <f>G769+G766</f>
        <v>17.174875</v>
      </c>
      <c r="H770">
        <v>17.170000000000002</v>
      </c>
    </row>
    <row r="771" spans="1:8" ht="9.9499999999999993" customHeight="1">
      <c r="A771" s="1"/>
      <c r="B771" s="1"/>
      <c r="C771" s="27"/>
      <c r="D771" s="27"/>
      <c r="E771" s="1"/>
      <c r="F771" s="1"/>
      <c r="G771" s="1"/>
    </row>
    <row r="772" spans="1:8" ht="20.100000000000001" customHeight="1">
      <c r="A772" s="28" t="s">
        <v>310</v>
      </c>
      <c r="B772" s="28"/>
      <c r="C772" s="28"/>
      <c r="D772" s="28"/>
      <c r="E772" s="28"/>
      <c r="F772" s="28"/>
      <c r="G772" s="28"/>
    </row>
    <row r="773" spans="1:8" ht="15" customHeight="1">
      <c r="A773" s="23" t="s">
        <v>1</v>
      </c>
      <c r="B773" s="23"/>
      <c r="C773" s="2" t="s">
        <v>2</v>
      </c>
      <c r="D773" s="2" t="s">
        <v>3</v>
      </c>
      <c r="E773" s="2" t="s">
        <v>4</v>
      </c>
      <c r="F773" s="2" t="s">
        <v>5</v>
      </c>
      <c r="G773" s="2" t="s">
        <v>6</v>
      </c>
    </row>
    <row r="774" spans="1:8" ht="15" customHeight="1">
      <c r="A774" s="3" t="s">
        <v>311</v>
      </c>
      <c r="B774" s="4" t="s">
        <v>312</v>
      </c>
      <c r="C774" s="3" t="s">
        <v>9</v>
      </c>
      <c r="D774" s="3" t="s">
        <v>269</v>
      </c>
      <c r="E774" s="5">
        <v>6.4000000000000001E-2</v>
      </c>
      <c r="F774" s="6">
        <v>54.09</v>
      </c>
      <c r="G774" s="6">
        <f>F774*E774</f>
        <v>3.4617600000000004</v>
      </c>
    </row>
    <row r="775" spans="1:8" ht="21" customHeight="1">
      <c r="A775" s="3" t="s">
        <v>313</v>
      </c>
      <c r="B775" s="4" t="s">
        <v>314</v>
      </c>
      <c r="C775" s="3" t="s">
        <v>9</v>
      </c>
      <c r="D775" s="3" t="s">
        <v>13</v>
      </c>
      <c r="E775" s="5">
        <v>1.5</v>
      </c>
      <c r="F775" s="6">
        <v>0.94</v>
      </c>
      <c r="G775" s="6">
        <f t="shared" ref="G775:G777" si="43">F775*E775</f>
        <v>1.41</v>
      </c>
    </row>
    <row r="776" spans="1:8" ht="15" customHeight="1">
      <c r="A776" s="3" t="s">
        <v>315</v>
      </c>
      <c r="B776" s="4" t="s">
        <v>316</v>
      </c>
      <c r="C776" s="3" t="s">
        <v>9</v>
      </c>
      <c r="D776" s="3" t="s">
        <v>269</v>
      </c>
      <c r="E776" s="5">
        <v>0.3</v>
      </c>
      <c r="F776" s="6">
        <v>9.4499999999999993</v>
      </c>
      <c r="G776" s="6">
        <f t="shared" si="43"/>
        <v>2.8349999999999995</v>
      </c>
    </row>
    <row r="777" spans="1:8" ht="15" customHeight="1">
      <c r="A777" s="3" t="s">
        <v>317</v>
      </c>
      <c r="B777" s="4" t="s">
        <v>318</v>
      </c>
      <c r="C777" s="3" t="s">
        <v>9</v>
      </c>
      <c r="D777" s="3" t="s">
        <v>269</v>
      </c>
      <c r="E777" s="5">
        <v>0.32200000000000001</v>
      </c>
      <c r="F777" s="6">
        <v>84.07</v>
      </c>
      <c r="G777" s="6">
        <f t="shared" si="43"/>
        <v>27.070539999999998</v>
      </c>
    </row>
    <row r="778" spans="1:8" ht="15" customHeight="1">
      <c r="A778" s="1"/>
      <c r="B778" s="1"/>
      <c r="C778" s="1"/>
      <c r="D778" s="1"/>
      <c r="E778" s="24" t="s">
        <v>26</v>
      </c>
      <c r="F778" s="24"/>
      <c r="G778" s="7">
        <f>G777+G776+G775+G774</f>
        <v>34.777299999999997</v>
      </c>
    </row>
    <row r="779" spans="1:8" ht="15" customHeight="1">
      <c r="A779" s="23" t="s">
        <v>27</v>
      </c>
      <c r="B779" s="23"/>
      <c r="C779" s="2" t="s">
        <v>2</v>
      </c>
      <c r="D779" s="2" t="s">
        <v>3</v>
      </c>
      <c r="E779" s="2" t="s">
        <v>4</v>
      </c>
      <c r="F779" s="2" t="s">
        <v>5</v>
      </c>
      <c r="G779" s="2" t="s">
        <v>6</v>
      </c>
    </row>
    <row r="780" spans="1:8" ht="15" customHeight="1">
      <c r="A780" s="3" t="s">
        <v>303</v>
      </c>
      <c r="B780" s="4" t="s">
        <v>304</v>
      </c>
      <c r="C780" s="3" t="s">
        <v>9</v>
      </c>
      <c r="D780" s="3" t="s">
        <v>30</v>
      </c>
      <c r="E780" s="5">
        <v>1.861</v>
      </c>
      <c r="F780" s="6">
        <v>28.76</v>
      </c>
      <c r="G780" s="6">
        <f>F780*E780</f>
        <v>53.522359999999999</v>
      </c>
    </row>
    <row r="781" spans="1:8" ht="15" customHeight="1">
      <c r="A781" s="3" t="s">
        <v>35</v>
      </c>
      <c r="B781" s="4" t="s">
        <v>78</v>
      </c>
      <c r="C781" s="3" t="s">
        <v>9</v>
      </c>
      <c r="D781" s="3" t="s">
        <v>30</v>
      </c>
      <c r="E781" s="5">
        <v>1.859</v>
      </c>
      <c r="F781" s="6">
        <v>21.78</v>
      </c>
      <c r="G781" s="6">
        <f>F781*E781</f>
        <v>40.489020000000004</v>
      </c>
    </row>
    <row r="782" spans="1:8" ht="18" customHeight="1">
      <c r="A782" s="1"/>
      <c r="B782" s="1"/>
      <c r="C782" s="1"/>
      <c r="D782" s="1"/>
      <c r="E782" s="24" t="s">
        <v>37</v>
      </c>
      <c r="F782" s="24"/>
      <c r="G782" s="7">
        <f>G781+G780</f>
        <v>94.011380000000003</v>
      </c>
    </row>
    <row r="783" spans="1:8" ht="15" customHeight="1">
      <c r="A783" s="1"/>
      <c r="B783" s="1"/>
      <c r="C783" s="1"/>
      <c r="D783" s="1"/>
      <c r="E783" s="25" t="s">
        <v>42</v>
      </c>
      <c r="F783" s="25"/>
      <c r="G783" s="17">
        <f>G782+G778</f>
        <v>128.78868</v>
      </c>
      <c r="H783">
        <v>130.79</v>
      </c>
    </row>
    <row r="784" spans="1:8" ht="9.9499999999999993" customHeight="1">
      <c r="A784" s="1"/>
      <c r="B784" s="1"/>
      <c r="C784" s="27"/>
      <c r="D784" s="27"/>
      <c r="E784" s="1"/>
      <c r="F784" s="1"/>
      <c r="G784" s="1"/>
    </row>
    <row r="785" spans="1:8" ht="20.100000000000001" customHeight="1">
      <c r="A785" s="28" t="s">
        <v>319</v>
      </c>
      <c r="B785" s="28"/>
      <c r="C785" s="28"/>
      <c r="D785" s="28"/>
      <c r="E785" s="28"/>
      <c r="F785" s="28"/>
      <c r="G785" s="28"/>
    </row>
    <row r="786" spans="1:8" ht="15" customHeight="1">
      <c r="A786" s="23" t="s">
        <v>1</v>
      </c>
      <c r="B786" s="23"/>
      <c r="C786" s="2" t="s">
        <v>2</v>
      </c>
      <c r="D786" s="2" t="s">
        <v>3</v>
      </c>
      <c r="E786" s="2" t="s">
        <v>4</v>
      </c>
      <c r="F786" s="2" t="s">
        <v>5</v>
      </c>
      <c r="G786" s="2" t="s">
        <v>6</v>
      </c>
    </row>
    <row r="787" spans="1:8" ht="15" customHeight="1">
      <c r="A787" s="3" t="s">
        <v>320</v>
      </c>
      <c r="B787" s="4" t="s">
        <v>321</v>
      </c>
      <c r="C787" s="3" t="s">
        <v>9</v>
      </c>
      <c r="D787" s="3" t="s">
        <v>13</v>
      </c>
      <c r="E787" s="5">
        <v>1.8800000000000001E-2</v>
      </c>
      <c r="F787" s="6">
        <v>66.94</v>
      </c>
      <c r="G787" s="6">
        <f>F787*E787</f>
        <v>1.258472</v>
      </c>
    </row>
    <row r="788" spans="1:8" ht="21" customHeight="1">
      <c r="A788" s="3" t="s">
        <v>322</v>
      </c>
      <c r="B788" s="4" t="s">
        <v>323</v>
      </c>
      <c r="C788" s="3" t="s">
        <v>9</v>
      </c>
      <c r="D788" s="3" t="s">
        <v>13</v>
      </c>
      <c r="E788" s="5">
        <v>1</v>
      </c>
      <c r="F788" s="6">
        <v>7.67</v>
      </c>
      <c r="G788" s="6">
        <f t="shared" ref="G788:G790" si="44">F788*E788</f>
        <v>7.67</v>
      </c>
    </row>
    <row r="789" spans="1:8" ht="15" customHeight="1">
      <c r="A789" s="3" t="s">
        <v>324</v>
      </c>
      <c r="B789" s="4" t="s">
        <v>325</v>
      </c>
      <c r="C789" s="3" t="s">
        <v>9</v>
      </c>
      <c r="D789" s="3" t="s">
        <v>13</v>
      </c>
      <c r="E789" s="5">
        <v>2.06E-2</v>
      </c>
      <c r="F789" s="6">
        <v>1.89</v>
      </c>
      <c r="G789" s="6">
        <f t="shared" si="44"/>
        <v>3.8933999999999996E-2</v>
      </c>
    </row>
    <row r="790" spans="1:8" ht="21" customHeight="1">
      <c r="A790" s="3" t="s">
        <v>326</v>
      </c>
      <c r="B790" s="4" t="s">
        <v>327</v>
      </c>
      <c r="C790" s="3" t="s">
        <v>9</v>
      </c>
      <c r="D790" s="3" t="s">
        <v>13</v>
      </c>
      <c r="E790" s="5">
        <v>2.5999999999999999E-2</v>
      </c>
      <c r="F790" s="6">
        <v>75.84</v>
      </c>
      <c r="G790" s="6">
        <f t="shared" si="44"/>
        <v>1.97184</v>
      </c>
    </row>
    <row r="791" spans="1:8" ht="15" customHeight="1">
      <c r="A791" s="1"/>
      <c r="B791" s="1"/>
      <c r="C791" s="1"/>
      <c r="D791" s="1"/>
      <c r="E791" s="24" t="s">
        <v>26</v>
      </c>
      <c r="F791" s="24"/>
      <c r="G791" s="7">
        <f>G790+G789+G787+G788</f>
        <v>10.939246000000001</v>
      </c>
    </row>
    <row r="792" spans="1:8" ht="15" customHeight="1">
      <c r="A792" s="23" t="s">
        <v>27</v>
      </c>
      <c r="B792" s="23"/>
      <c r="C792" s="2" t="s">
        <v>2</v>
      </c>
      <c r="D792" s="2" t="s">
        <v>3</v>
      </c>
      <c r="E792" s="2" t="s">
        <v>4</v>
      </c>
      <c r="F792" s="2" t="s">
        <v>5</v>
      </c>
      <c r="G792" s="2" t="s">
        <v>6</v>
      </c>
    </row>
    <row r="793" spans="1:8" ht="21" customHeight="1">
      <c r="A793" s="3" t="s">
        <v>28</v>
      </c>
      <c r="B793" s="4" t="s">
        <v>328</v>
      </c>
      <c r="C793" s="3" t="s">
        <v>9</v>
      </c>
      <c r="D793" s="3" t="s">
        <v>30</v>
      </c>
      <c r="E793" s="5">
        <v>9.1800000000000007E-2</v>
      </c>
      <c r="F793" s="6">
        <v>21.66</v>
      </c>
      <c r="G793" s="6">
        <f>F793*E793</f>
        <v>1.9883880000000003</v>
      </c>
    </row>
    <row r="794" spans="1:8" ht="21" customHeight="1">
      <c r="A794" s="3" t="s">
        <v>31</v>
      </c>
      <c r="B794" s="4" t="s">
        <v>329</v>
      </c>
      <c r="C794" s="3" t="s">
        <v>9</v>
      </c>
      <c r="D794" s="3" t="s">
        <v>30</v>
      </c>
      <c r="E794" s="5">
        <v>9.1800000000000007E-2</v>
      </c>
      <c r="F794" s="6">
        <v>26.5</v>
      </c>
      <c r="G794" s="6">
        <f>F794*E794</f>
        <v>2.4327000000000001</v>
      </c>
    </row>
    <row r="795" spans="1:8" ht="18" customHeight="1">
      <c r="A795" s="1"/>
      <c r="B795" s="1"/>
      <c r="C795" s="1"/>
      <c r="D795" s="1"/>
      <c r="E795" s="24" t="s">
        <v>37</v>
      </c>
      <c r="F795" s="24"/>
      <c r="G795" s="7">
        <f>G794+G793</f>
        <v>4.4210880000000001</v>
      </c>
    </row>
    <row r="796" spans="1:8" ht="15" customHeight="1">
      <c r="A796" s="1"/>
      <c r="B796" s="1"/>
      <c r="C796" s="1"/>
      <c r="D796" s="1"/>
      <c r="E796" s="25" t="s">
        <v>42</v>
      </c>
      <c r="F796" s="25"/>
      <c r="G796" s="17">
        <f>G795+G791</f>
        <v>15.360334000000002</v>
      </c>
      <c r="H796">
        <v>15.36</v>
      </c>
    </row>
    <row r="797" spans="1:8" ht="9.9499999999999993" customHeight="1">
      <c r="A797" s="1"/>
      <c r="B797" s="1"/>
      <c r="C797" s="27"/>
      <c r="D797" s="27"/>
      <c r="E797" s="1"/>
      <c r="F797" s="1"/>
      <c r="G797" s="1"/>
    </row>
    <row r="798" spans="1:8" ht="20.100000000000001" customHeight="1">
      <c r="A798" s="28" t="s">
        <v>330</v>
      </c>
      <c r="B798" s="28"/>
      <c r="C798" s="28"/>
      <c r="D798" s="28"/>
      <c r="E798" s="28"/>
      <c r="F798" s="28"/>
      <c r="G798" s="28"/>
    </row>
    <row r="799" spans="1:8" ht="15" customHeight="1">
      <c r="A799" s="23" t="s">
        <v>1</v>
      </c>
      <c r="B799" s="23"/>
      <c r="C799" s="2" t="s">
        <v>2</v>
      </c>
      <c r="D799" s="2" t="s">
        <v>3</v>
      </c>
      <c r="E799" s="2" t="s">
        <v>4</v>
      </c>
      <c r="F799" s="2" t="s">
        <v>5</v>
      </c>
      <c r="G799" s="2" t="s">
        <v>6</v>
      </c>
    </row>
    <row r="800" spans="1:8" ht="15" customHeight="1">
      <c r="A800" s="3" t="s">
        <v>320</v>
      </c>
      <c r="B800" s="4" t="s">
        <v>321</v>
      </c>
      <c r="C800" s="3" t="s">
        <v>9</v>
      </c>
      <c r="D800" s="3" t="s">
        <v>13</v>
      </c>
      <c r="E800" s="5">
        <v>1.8800000000000001E-2</v>
      </c>
      <c r="F800" s="6">
        <v>66.94</v>
      </c>
      <c r="G800" s="6">
        <f>E800*F800</f>
        <v>1.258472</v>
      </c>
    </row>
    <row r="801" spans="1:8" ht="21" customHeight="1">
      <c r="A801" s="3" t="s">
        <v>322</v>
      </c>
      <c r="B801" s="4" t="s">
        <v>323</v>
      </c>
      <c r="C801" s="3" t="s">
        <v>9</v>
      </c>
      <c r="D801" s="3" t="s">
        <v>13</v>
      </c>
      <c r="E801" s="5">
        <v>1</v>
      </c>
      <c r="F801" s="6">
        <v>7.67</v>
      </c>
      <c r="G801" s="6">
        <f t="shared" ref="G801:G803" si="45">E801*F801</f>
        <v>7.67</v>
      </c>
    </row>
    <row r="802" spans="1:8" ht="15" customHeight="1">
      <c r="A802" s="3" t="s">
        <v>324</v>
      </c>
      <c r="B802" s="4" t="s">
        <v>325</v>
      </c>
      <c r="C802" s="3" t="s">
        <v>9</v>
      </c>
      <c r="D802" s="3" t="s">
        <v>13</v>
      </c>
      <c r="E802" s="5">
        <v>2.06E-2</v>
      </c>
      <c r="F802" s="6">
        <v>1.89</v>
      </c>
      <c r="G802" s="6">
        <f t="shared" si="45"/>
        <v>3.8933999999999996E-2</v>
      </c>
    </row>
    <row r="803" spans="1:8" ht="21" customHeight="1">
      <c r="A803" s="3" t="s">
        <v>326</v>
      </c>
      <c r="B803" s="4" t="s">
        <v>327</v>
      </c>
      <c r="C803" s="3" t="s">
        <v>9</v>
      </c>
      <c r="D803" s="3" t="s">
        <v>13</v>
      </c>
      <c r="E803" s="5">
        <v>2.5999999999999999E-2</v>
      </c>
      <c r="F803" s="6">
        <v>75.84</v>
      </c>
      <c r="G803" s="6">
        <f t="shared" si="45"/>
        <v>1.97184</v>
      </c>
    </row>
    <row r="804" spans="1:8" ht="15" customHeight="1">
      <c r="A804" s="1"/>
      <c r="B804" s="1"/>
      <c r="C804" s="1"/>
      <c r="D804" s="1"/>
      <c r="E804" s="24" t="s">
        <v>26</v>
      </c>
      <c r="F804" s="24"/>
      <c r="G804" s="7">
        <f>G803+G802+G801+G800</f>
        <v>10.939245999999999</v>
      </c>
    </row>
    <row r="805" spans="1:8" ht="15" customHeight="1">
      <c r="A805" s="23" t="s">
        <v>27</v>
      </c>
      <c r="B805" s="23"/>
      <c r="C805" s="2" t="s">
        <v>2</v>
      </c>
      <c r="D805" s="2" t="s">
        <v>3</v>
      </c>
      <c r="E805" s="2" t="s">
        <v>4</v>
      </c>
      <c r="F805" s="2" t="s">
        <v>5</v>
      </c>
      <c r="G805" s="2" t="s">
        <v>6</v>
      </c>
    </row>
    <row r="806" spans="1:8" ht="21" customHeight="1">
      <c r="A806" s="3" t="s">
        <v>28</v>
      </c>
      <c r="B806" s="4" t="s">
        <v>328</v>
      </c>
      <c r="C806" s="3" t="s">
        <v>9</v>
      </c>
      <c r="D806" s="3" t="s">
        <v>30</v>
      </c>
      <c r="E806" s="5">
        <v>9.1800000000000007E-2</v>
      </c>
      <c r="F806" s="6">
        <v>21.66</v>
      </c>
      <c r="G806" s="6">
        <f>F806*E806</f>
        <v>1.9883880000000003</v>
      </c>
    </row>
    <row r="807" spans="1:8" ht="21" customHeight="1">
      <c r="A807" s="3" t="s">
        <v>31</v>
      </c>
      <c r="B807" s="4" t="s">
        <v>329</v>
      </c>
      <c r="C807" s="3" t="s">
        <v>9</v>
      </c>
      <c r="D807" s="3" t="s">
        <v>30</v>
      </c>
      <c r="E807" s="5">
        <v>9.1800000000000007E-2</v>
      </c>
      <c r="F807" s="6">
        <v>26.5</v>
      </c>
      <c r="G807" s="6">
        <f>F807*E807</f>
        <v>2.4327000000000001</v>
      </c>
    </row>
    <row r="808" spans="1:8" ht="18" customHeight="1">
      <c r="A808" s="1"/>
      <c r="B808" s="1"/>
      <c r="C808" s="1"/>
      <c r="D808" s="1"/>
      <c r="E808" s="24" t="s">
        <v>37</v>
      </c>
      <c r="F808" s="24"/>
      <c r="G808" s="7">
        <f>G807+G806</f>
        <v>4.4210880000000001</v>
      </c>
    </row>
    <row r="809" spans="1:8" ht="15" customHeight="1">
      <c r="A809" s="1"/>
      <c r="B809" s="1"/>
      <c r="C809" s="1"/>
      <c r="D809" s="1"/>
      <c r="E809" s="25" t="s">
        <v>42</v>
      </c>
      <c r="F809" s="25"/>
      <c r="G809" s="17">
        <f>G808+G804</f>
        <v>15.360333999999998</v>
      </c>
      <c r="H809">
        <v>15.36</v>
      </c>
    </row>
    <row r="810" spans="1:8" ht="9.9499999999999993" customHeight="1">
      <c r="A810" s="1"/>
      <c r="B810" s="1"/>
      <c r="C810" s="27"/>
      <c r="D810" s="27"/>
      <c r="E810" s="1"/>
      <c r="F810" s="1"/>
      <c r="G810" s="1"/>
    </row>
    <row r="811" spans="1:8" ht="20.100000000000001" customHeight="1">
      <c r="A811" s="28" t="s">
        <v>331</v>
      </c>
      <c r="B811" s="28"/>
      <c r="C811" s="28"/>
      <c r="D811" s="28"/>
      <c r="E811" s="28"/>
      <c r="F811" s="28"/>
      <c r="G811" s="28"/>
    </row>
    <row r="812" spans="1:8" ht="15" customHeight="1">
      <c r="A812" s="23" t="s">
        <v>1</v>
      </c>
      <c r="B812" s="23"/>
      <c r="C812" s="2" t="s">
        <v>2</v>
      </c>
      <c r="D812" s="2" t="s">
        <v>3</v>
      </c>
      <c r="E812" s="2" t="s">
        <v>4</v>
      </c>
      <c r="F812" s="2" t="s">
        <v>5</v>
      </c>
      <c r="G812" s="2" t="s">
        <v>6</v>
      </c>
    </row>
    <row r="813" spans="1:8" ht="15" customHeight="1">
      <c r="A813" s="3" t="s">
        <v>320</v>
      </c>
      <c r="B813" s="4" t="s">
        <v>321</v>
      </c>
      <c r="C813" s="3" t="s">
        <v>9</v>
      </c>
      <c r="D813" s="3" t="s">
        <v>13</v>
      </c>
      <c r="E813" s="5">
        <v>2.12E-2</v>
      </c>
      <c r="F813" s="6">
        <v>66.94</v>
      </c>
      <c r="G813" s="6">
        <f>E813*F813</f>
        <v>1.4191279999999999</v>
      </c>
    </row>
    <row r="814" spans="1:8" ht="15" customHeight="1">
      <c r="A814" s="3" t="s">
        <v>324</v>
      </c>
      <c r="B814" s="4" t="s">
        <v>325</v>
      </c>
      <c r="C814" s="3" t="s">
        <v>9</v>
      </c>
      <c r="D814" s="3" t="s">
        <v>13</v>
      </c>
      <c r="E814" s="5">
        <v>2.69E-2</v>
      </c>
      <c r="F814" s="6">
        <v>1.89</v>
      </c>
      <c r="G814" s="6">
        <f t="shared" ref="G814:G816" si="46">E814*F814</f>
        <v>5.0840999999999997E-2</v>
      </c>
    </row>
    <row r="815" spans="1:8" ht="21" customHeight="1">
      <c r="A815" s="3" t="s">
        <v>326</v>
      </c>
      <c r="B815" s="4" t="s">
        <v>327</v>
      </c>
      <c r="C815" s="3" t="s">
        <v>9</v>
      </c>
      <c r="D815" s="3" t="s">
        <v>13</v>
      </c>
      <c r="E815" s="5">
        <v>2.7E-2</v>
      </c>
      <c r="F815" s="6">
        <v>75.84</v>
      </c>
      <c r="G815" s="6">
        <f t="shared" si="46"/>
        <v>2.0476800000000002</v>
      </c>
    </row>
    <row r="816" spans="1:8" ht="21" customHeight="1">
      <c r="A816" s="3" t="s">
        <v>332</v>
      </c>
      <c r="B816" s="4" t="s">
        <v>333</v>
      </c>
      <c r="C816" s="3" t="s">
        <v>9</v>
      </c>
      <c r="D816" s="3" t="s">
        <v>13</v>
      </c>
      <c r="E816" s="5">
        <v>1</v>
      </c>
      <c r="F816" s="6">
        <v>20.34</v>
      </c>
      <c r="G816" s="6">
        <f t="shared" si="46"/>
        <v>20.34</v>
      </c>
    </row>
    <row r="817" spans="1:8" ht="15" customHeight="1">
      <c r="A817" s="1"/>
      <c r="B817" s="1"/>
      <c r="C817" s="1"/>
      <c r="D817" s="1"/>
      <c r="E817" s="24" t="s">
        <v>26</v>
      </c>
      <c r="F817" s="24"/>
      <c r="G817" s="7">
        <f>G816+G815+G814+G813</f>
        <v>23.857648999999999</v>
      </c>
    </row>
    <row r="818" spans="1:8" ht="15" customHeight="1">
      <c r="A818" s="23" t="s">
        <v>27</v>
      </c>
      <c r="B818" s="23"/>
      <c r="C818" s="2" t="s">
        <v>2</v>
      </c>
      <c r="D818" s="2" t="s">
        <v>3</v>
      </c>
      <c r="E818" s="2" t="s">
        <v>4</v>
      </c>
      <c r="F818" s="2" t="s">
        <v>5</v>
      </c>
      <c r="G818" s="2" t="s">
        <v>6</v>
      </c>
    </row>
    <row r="819" spans="1:8" ht="21" customHeight="1">
      <c r="A819" s="3" t="s">
        <v>28</v>
      </c>
      <c r="B819" s="4" t="s">
        <v>328</v>
      </c>
      <c r="C819" s="3" t="s">
        <v>9</v>
      </c>
      <c r="D819" s="3" t="s">
        <v>30</v>
      </c>
      <c r="E819" s="5">
        <v>0.15409999999999999</v>
      </c>
      <c r="F819" s="6">
        <v>21.66</v>
      </c>
      <c r="G819" s="6">
        <f>F819*E819</f>
        <v>3.3378059999999996</v>
      </c>
    </row>
    <row r="820" spans="1:8" ht="21" customHeight="1">
      <c r="A820" s="3" t="s">
        <v>31</v>
      </c>
      <c r="B820" s="4" t="s">
        <v>329</v>
      </c>
      <c r="C820" s="3" t="s">
        <v>9</v>
      </c>
      <c r="D820" s="3" t="s">
        <v>30</v>
      </c>
      <c r="E820" s="5">
        <v>0.154</v>
      </c>
      <c r="F820" s="6">
        <v>26.5</v>
      </c>
      <c r="G820" s="6">
        <f>F820*E820</f>
        <v>4.0809999999999995</v>
      </c>
    </row>
    <row r="821" spans="1:8" ht="18" customHeight="1">
      <c r="A821" s="1"/>
      <c r="B821" s="1"/>
      <c r="C821" s="1"/>
      <c r="D821" s="1"/>
      <c r="E821" s="24" t="s">
        <v>37</v>
      </c>
      <c r="F821" s="24"/>
      <c r="G821" s="7">
        <f>G819+G820</f>
        <v>7.4188059999999991</v>
      </c>
    </row>
    <row r="822" spans="1:8" ht="15" customHeight="1">
      <c r="A822" s="1"/>
      <c r="B822" s="1"/>
      <c r="C822" s="1"/>
      <c r="D822" s="1"/>
      <c r="E822" s="25" t="s">
        <v>42</v>
      </c>
      <c r="F822" s="25"/>
      <c r="G822" s="17">
        <f>G821+G817</f>
        <v>31.276454999999999</v>
      </c>
      <c r="H822" s="18"/>
    </row>
    <row r="823" spans="1:8" ht="9.9499999999999993" customHeight="1">
      <c r="A823" s="1"/>
      <c r="B823" s="1"/>
      <c r="C823" s="27"/>
      <c r="D823" s="27"/>
      <c r="E823" s="1"/>
      <c r="F823" s="1"/>
      <c r="G823" s="1"/>
    </row>
    <row r="824" spans="1:8" ht="20.100000000000001" customHeight="1">
      <c r="A824" s="28" t="s">
        <v>334</v>
      </c>
      <c r="B824" s="28"/>
      <c r="C824" s="28"/>
      <c r="D824" s="28"/>
      <c r="E824" s="28"/>
      <c r="F824" s="28"/>
      <c r="G824" s="28"/>
    </row>
    <row r="825" spans="1:8" ht="15" customHeight="1">
      <c r="A825" s="23" t="s">
        <v>1</v>
      </c>
      <c r="B825" s="23"/>
      <c r="C825" s="2" t="s">
        <v>2</v>
      </c>
      <c r="D825" s="2" t="s">
        <v>3</v>
      </c>
      <c r="E825" s="2" t="s">
        <v>4</v>
      </c>
      <c r="F825" s="2" t="s">
        <v>5</v>
      </c>
      <c r="G825" s="2" t="s">
        <v>6</v>
      </c>
    </row>
    <row r="826" spans="1:8" ht="15" customHeight="1">
      <c r="A826" s="3" t="s">
        <v>335</v>
      </c>
      <c r="B826" s="4" t="s">
        <v>336</v>
      </c>
      <c r="C826" s="3" t="s">
        <v>9</v>
      </c>
      <c r="D826" s="3" t="s">
        <v>18</v>
      </c>
      <c r="E826" s="5">
        <v>19.96</v>
      </c>
      <c r="F826" s="6">
        <v>7.7</v>
      </c>
      <c r="G826" s="6">
        <f>F826*E826</f>
        <v>153.69200000000001</v>
      </c>
    </row>
    <row r="827" spans="1:8" ht="21" customHeight="1">
      <c r="A827" s="3" t="s">
        <v>337</v>
      </c>
      <c r="B827" s="4" t="s">
        <v>338</v>
      </c>
      <c r="C827" s="3" t="s">
        <v>9</v>
      </c>
      <c r="D827" s="3" t="s">
        <v>18</v>
      </c>
      <c r="E827" s="5">
        <v>9.48</v>
      </c>
      <c r="F827" s="6">
        <v>7.29</v>
      </c>
      <c r="G827" s="6">
        <f t="shared" ref="G827:G840" si="47">F827*E827</f>
        <v>69.109200000000001</v>
      </c>
    </row>
    <row r="828" spans="1:8" ht="15" customHeight="1">
      <c r="A828" s="3" t="s">
        <v>339</v>
      </c>
      <c r="B828" s="4" t="s">
        <v>340</v>
      </c>
      <c r="C828" s="3" t="s">
        <v>9</v>
      </c>
      <c r="D828" s="3" t="s">
        <v>18</v>
      </c>
      <c r="E828" s="5">
        <v>0.03</v>
      </c>
      <c r="F828" s="6">
        <v>37.79</v>
      </c>
      <c r="G828" s="6">
        <f t="shared" si="47"/>
        <v>1.1336999999999999</v>
      </c>
    </row>
    <row r="829" spans="1:8" ht="21" customHeight="1">
      <c r="A829" s="3" t="s">
        <v>341</v>
      </c>
      <c r="B829" s="4" t="s">
        <v>342</v>
      </c>
      <c r="C829" s="3" t="s">
        <v>9</v>
      </c>
      <c r="D829" s="3" t="s">
        <v>18</v>
      </c>
      <c r="E829" s="5">
        <v>0.54</v>
      </c>
      <c r="F829" s="6">
        <v>28.75</v>
      </c>
      <c r="G829" s="6">
        <f t="shared" si="47"/>
        <v>15.525</v>
      </c>
    </row>
    <row r="830" spans="1:8" ht="21" customHeight="1">
      <c r="A830" s="3" t="s">
        <v>7</v>
      </c>
      <c r="B830" s="4" t="s">
        <v>343</v>
      </c>
      <c r="C830" s="3" t="s">
        <v>9</v>
      </c>
      <c r="D830" s="3" t="s">
        <v>10</v>
      </c>
      <c r="E830" s="5">
        <v>1</v>
      </c>
      <c r="F830" s="6">
        <v>90</v>
      </c>
      <c r="G830" s="6">
        <f t="shared" si="47"/>
        <v>90</v>
      </c>
    </row>
    <row r="831" spans="1:8" ht="15" customHeight="1">
      <c r="A831" s="3" t="s">
        <v>270</v>
      </c>
      <c r="B831" s="4" t="s">
        <v>271</v>
      </c>
      <c r="C831" s="3" t="s">
        <v>9</v>
      </c>
      <c r="D831" s="3" t="s">
        <v>18</v>
      </c>
      <c r="E831" s="5">
        <v>690.29</v>
      </c>
      <c r="F831" s="6">
        <v>1.1000000000000001</v>
      </c>
      <c r="G831" s="6">
        <f t="shared" si="47"/>
        <v>759.31900000000007</v>
      </c>
    </row>
    <row r="832" spans="1:8" ht="21" customHeight="1">
      <c r="A832" s="3" t="s">
        <v>344</v>
      </c>
      <c r="B832" s="4" t="s">
        <v>345</v>
      </c>
      <c r="C832" s="3" t="s">
        <v>9</v>
      </c>
      <c r="D832" s="3" t="s">
        <v>269</v>
      </c>
      <c r="E832" s="5">
        <v>1.84</v>
      </c>
      <c r="F832" s="6">
        <v>8.34</v>
      </c>
      <c r="G832" s="6">
        <f t="shared" si="47"/>
        <v>15.345600000000001</v>
      </c>
    </row>
    <row r="833" spans="1:8" ht="21" customHeight="1">
      <c r="A833" s="3" t="s">
        <v>346</v>
      </c>
      <c r="B833" s="4" t="s">
        <v>347</v>
      </c>
      <c r="C833" s="3" t="s">
        <v>9</v>
      </c>
      <c r="D833" s="3" t="s">
        <v>10</v>
      </c>
      <c r="E833" s="5">
        <v>0.93</v>
      </c>
      <c r="F833" s="6">
        <v>218.85</v>
      </c>
      <c r="G833" s="6">
        <f t="shared" si="47"/>
        <v>203.53050000000002</v>
      </c>
    </row>
    <row r="834" spans="1:8" ht="21" customHeight="1">
      <c r="A834" s="3" t="s">
        <v>348</v>
      </c>
      <c r="B834" s="4" t="s">
        <v>349</v>
      </c>
      <c r="C834" s="3" t="s">
        <v>9</v>
      </c>
      <c r="D834" s="3" t="s">
        <v>10</v>
      </c>
      <c r="E834" s="5">
        <v>0.93</v>
      </c>
      <c r="F834" s="6">
        <v>220</v>
      </c>
      <c r="G834" s="6">
        <f>F834*E834</f>
        <v>204.60000000000002</v>
      </c>
    </row>
    <row r="835" spans="1:8" ht="21" customHeight="1">
      <c r="A835" s="3" t="s">
        <v>350</v>
      </c>
      <c r="B835" s="4" t="s">
        <v>351</v>
      </c>
      <c r="C835" s="3" t="s">
        <v>9</v>
      </c>
      <c r="D835" s="3" t="s">
        <v>21</v>
      </c>
      <c r="E835" s="5">
        <v>0.05</v>
      </c>
      <c r="F835" s="6">
        <v>10.220000000000001</v>
      </c>
      <c r="G835" s="6">
        <f t="shared" si="47"/>
        <v>0.51100000000000001</v>
      </c>
    </row>
    <row r="836" spans="1:8" ht="15" customHeight="1">
      <c r="A836" s="3" t="s">
        <v>352</v>
      </c>
      <c r="B836" s="4" t="s">
        <v>353</v>
      </c>
      <c r="C836" s="3" t="s">
        <v>9</v>
      </c>
      <c r="D836" s="3" t="s">
        <v>18</v>
      </c>
      <c r="E836" s="5">
        <v>0.02</v>
      </c>
      <c r="F836" s="6">
        <v>18.010000000000002</v>
      </c>
      <c r="G836" s="6">
        <f t="shared" si="47"/>
        <v>0.36020000000000002</v>
      </c>
    </row>
    <row r="837" spans="1:8" ht="15" customHeight="1">
      <c r="A837" s="3" t="s">
        <v>354</v>
      </c>
      <c r="B837" s="4" t="s">
        <v>355</v>
      </c>
      <c r="C837" s="3" t="s">
        <v>9</v>
      </c>
      <c r="D837" s="3" t="s">
        <v>18</v>
      </c>
      <c r="E837" s="5">
        <v>0.69</v>
      </c>
      <c r="F837" s="6">
        <v>18.010000000000002</v>
      </c>
      <c r="G837" s="6">
        <f t="shared" si="47"/>
        <v>12.4269</v>
      </c>
    </row>
    <row r="838" spans="1:8" ht="21" customHeight="1">
      <c r="A838" s="3" t="s">
        <v>356</v>
      </c>
      <c r="B838" s="4" t="s">
        <v>357</v>
      </c>
      <c r="C838" s="3" t="s">
        <v>358</v>
      </c>
      <c r="D838" s="3" t="s">
        <v>13</v>
      </c>
      <c r="E838" s="5">
        <v>1.2</v>
      </c>
      <c r="F838" s="6">
        <v>19601.25</v>
      </c>
      <c r="G838" s="6">
        <f t="shared" si="47"/>
        <v>23521.5</v>
      </c>
    </row>
    <row r="839" spans="1:8" ht="29.1" customHeight="1">
      <c r="A839" s="3" t="s">
        <v>359</v>
      </c>
      <c r="B839" s="4" t="s">
        <v>360</v>
      </c>
      <c r="C839" s="3" t="s">
        <v>9</v>
      </c>
      <c r="D839" s="3" t="s">
        <v>21</v>
      </c>
      <c r="E839" s="5">
        <v>2.2999999999999998</v>
      </c>
      <c r="F839" s="6">
        <v>8.25</v>
      </c>
      <c r="G839" s="6">
        <f t="shared" si="47"/>
        <v>18.974999999999998</v>
      </c>
    </row>
    <row r="840" spans="1:8" ht="21" customHeight="1">
      <c r="A840" s="3" t="s">
        <v>361</v>
      </c>
      <c r="B840" s="4" t="s">
        <v>362</v>
      </c>
      <c r="C840" s="3" t="s">
        <v>9</v>
      </c>
      <c r="D840" s="3" t="s">
        <v>21</v>
      </c>
      <c r="E840" s="5">
        <v>6.69</v>
      </c>
      <c r="F840" s="6">
        <v>109.61</v>
      </c>
      <c r="G840" s="6">
        <f t="shared" si="47"/>
        <v>733.29090000000008</v>
      </c>
    </row>
    <row r="841" spans="1:8" ht="15" customHeight="1">
      <c r="A841" s="1"/>
      <c r="B841" s="1"/>
      <c r="C841" s="1"/>
      <c r="D841" s="1"/>
      <c r="E841" s="24" t="s">
        <v>26</v>
      </c>
      <c r="F841" s="24"/>
      <c r="G841" s="7">
        <f>SUM(G826:G840)</f>
        <v>25799.319</v>
      </c>
    </row>
    <row r="842" spans="1:8" ht="15" customHeight="1">
      <c r="A842" s="23" t="s">
        <v>38</v>
      </c>
      <c r="B842" s="23"/>
      <c r="C842" s="2" t="s">
        <v>2</v>
      </c>
      <c r="D842" s="2" t="s">
        <v>3</v>
      </c>
      <c r="E842" s="2" t="s">
        <v>4</v>
      </c>
      <c r="F842" s="2" t="s">
        <v>5</v>
      </c>
      <c r="G842" s="2" t="s">
        <v>6</v>
      </c>
    </row>
    <row r="843" spans="1:8" ht="15" customHeight="1">
      <c r="A843" s="3" t="s">
        <v>363</v>
      </c>
      <c r="B843" s="4" t="s">
        <v>364</v>
      </c>
      <c r="C843" s="3" t="s">
        <v>202</v>
      </c>
      <c r="D843" s="3" t="s">
        <v>21</v>
      </c>
      <c r="E843" s="5">
        <v>6.97</v>
      </c>
      <c r="F843" s="6">
        <v>745.8</v>
      </c>
      <c r="G843" s="6">
        <f>E843*F843</f>
        <v>5198.2259999999997</v>
      </c>
    </row>
    <row r="844" spans="1:8" ht="45.95" customHeight="1">
      <c r="A844" s="3" t="s">
        <v>365</v>
      </c>
      <c r="B844" s="4" t="s">
        <v>366</v>
      </c>
      <c r="C844" s="3" t="s">
        <v>9</v>
      </c>
      <c r="D844" s="3" t="s">
        <v>21</v>
      </c>
      <c r="E844" s="5">
        <v>20</v>
      </c>
      <c r="F844" s="6">
        <v>470.53</v>
      </c>
      <c r="G844" s="6">
        <f>E844*F844</f>
        <v>9410.5999999999985</v>
      </c>
    </row>
    <row r="845" spans="1:8" ht="38.1" customHeight="1">
      <c r="A845" s="3" t="s">
        <v>367</v>
      </c>
      <c r="B845" s="4" t="s">
        <v>368</v>
      </c>
      <c r="C845" s="3" t="s">
        <v>9</v>
      </c>
      <c r="D845" s="3" t="s">
        <v>77</v>
      </c>
      <c r="E845" s="5">
        <v>10</v>
      </c>
      <c r="F845" s="6">
        <v>50.31</v>
      </c>
      <c r="G845" s="6">
        <f>E845*F845</f>
        <v>503.1</v>
      </c>
    </row>
    <row r="846" spans="1:8" ht="15" customHeight="1">
      <c r="A846" s="1"/>
      <c r="B846" s="1"/>
      <c r="C846" s="1"/>
      <c r="D846" s="1"/>
      <c r="E846" s="24" t="s">
        <v>41</v>
      </c>
      <c r="F846" s="24"/>
      <c r="G846" s="7">
        <f>G845+G844+G843</f>
        <v>15111.925999999999</v>
      </c>
    </row>
    <row r="847" spans="1:8" ht="15" customHeight="1">
      <c r="A847" s="1"/>
      <c r="B847" s="1"/>
      <c r="C847" s="1"/>
      <c r="D847" s="1"/>
      <c r="E847" s="25" t="s">
        <v>42</v>
      </c>
      <c r="F847" s="25"/>
      <c r="G847" s="17">
        <f>G846+G841</f>
        <v>40911.244999999995</v>
      </c>
      <c r="H847" s="16">
        <v>40911.25</v>
      </c>
    </row>
    <row r="848" spans="1:8" ht="9.9499999999999993" customHeight="1">
      <c r="A848" s="1"/>
      <c r="B848" s="1"/>
      <c r="C848" s="27"/>
      <c r="D848" s="27"/>
      <c r="E848" s="1"/>
      <c r="F848" s="1"/>
      <c r="G848" s="1"/>
    </row>
    <row r="849" spans="1:8" ht="20.100000000000001" customHeight="1">
      <c r="A849" s="28" t="s">
        <v>369</v>
      </c>
      <c r="B849" s="28"/>
      <c r="C849" s="28"/>
      <c r="D849" s="28"/>
      <c r="E849" s="28"/>
      <c r="F849" s="28"/>
      <c r="G849" s="28"/>
    </row>
    <row r="850" spans="1:8" ht="15" customHeight="1">
      <c r="A850" s="23" t="s">
        <v>1</v>
      </c>
      <c r="B850" s="23"/>
      <c r="C850" s="2" t="s">
        <v>2</v>
      </c>
      <c r="D850" s="2" t="s">
        <v>3</v>
      </c>
      <c r="E850" s="2" t="s">
        <v>4</v>
      </c>
      <c r="F850" s="2" t="s">
        <v>5</v>
      </c>
      <c r="G850" s="2" t="s">
        <v>6</v>
      </c>
    </row>
    <row r="851" spans="1:8" ht="21" customHeight="1">
      <c r="A851" s="3" t="s">
        <v>370</v>
      </c>
      <c r="B851" s="4" t="s">
        <v>371</v>
      </c>
      <c r="C851" s="3" t="s">
        <v>9</v>
      </c>
      <c r="D851" s="3" t="s">
        <v>13</v>
      </c>
      <c r="E851" s="5">
        <v>3</v>
      </c>
      <c r="F851" s="6">
        <v>4.7</v>
      </c>
      <c r="G851" s="6">
        <f>F851*E851</f>
        <v>14.100000000000001</v>
      </c>
    </row>
    <row r="852" spans="1:8" ht="21" customHeight="1">
      <c r="A852" s="3" t="s">
        <v>372</v>
      </c>
      <c r="B852" s="4" t="s">
        <v>373</v>
      </c>
      <c r="C852" s="3" t="s">
        <v>9</v>
      </c>
      <c r="D852" s="3" t="s">
        <v>13</v>
      </c>
      <c r="E852" s="5">
        <v>1</v>
      </c>
      <c r="F852" s="6">
        <v>26.34</v>
      </c>
      <c r="G852" s="6">
        <f t="shared" ref="G852:G853" si="48">F852*E852</f>
        <v>26.34</v>
      </c>
    </row>
    <row r="853" spans="1:8" ht="29.1" customHeight="1">
      <c r="A853" s="3" t="s">
        <v>374</v>
      </c>
      <c r="B853" s="4" t="s">
        <v>375</v>
      </c>
      <c r="C853" s="3" t="s">
        <v>9</v>
      </c>
      <c r="D853" s="3" t="s">
        <v>13</v>
      </c>
      <c r="E853" s="5">
        <v>0.17249999999999999</v>
      </c>
      <c r="F853" s="6">
        <v>27.62</v>
      </c>
      <c r="G853" s="6">
        <f t="shared" si="48"/>
        <v>4.7644500000000001</v>
      </c>
    </row>
    <row r="854" spans="1:8" ht="15" customHeight="1">
      <c r="A854" s="1"/>
      <c r="B854" s="1"/>
      <c r="C854" s="1"/>
      <c r="D854" s="1"/>
      <c r="E854" s="24" t="s">
        <v>26</v>
      </c>
      <c r="F854" s="24"/>
      <c r="G854" s="7">
        <f>G853+G852+G851</f>
        <v>45.204450000000001</v>
      </c>
    </row>
    <row r="855" spans="1:8" ht="15" customHeight="1">
      <c r="A855" s="23" t="s">
        <v>27</v>
      </c>
      <c r="B855" s="23"/>
      <c r="C855" s="2" t="s">
        <v>2</v>
      </c>
      <c r="D855" s="2" t="s">
        <v>3</v>
      </c>
      <c r="E855" s="2" t="s">
        <v>4</v>
      </c>
      <c r="F855" s="2" t="s">
        <v>5</v>
      </c>
      <c r="G855" s="2" t="s">
        <v>6</v>
      </c>
    </row>
    <row r="856" spans="1:8" ht="21" customHeight="1">
      <c r="A856" s="3" t="s">
        <v>28</v>
      </c>
      <c r="B856" s="4" t="s">
        <v>328</v>
      </c>
      <c r="C856" s="3" t="s">
        <v>9</v>
      </c>
      <c r="D856" s="3" t="s">
        <v>30</v>
      </c>
      <c r="E856" s="5">
        <v>0.28939999999999999</v>
      </c>
      <c r="F856" s="6">
        <v>21.66</v>
      </c>
      <c r="G856" s="6">
        <f>E856*F856</f>
        <v>6.2684039999999994</v>
      </c>
    </row>
    <row r="857" spans="1:8" ht="21" customHeight="1">
      <c r="A857" s="3" t="s">
        <v>31</v>
      </c>
      <c r="B857" s="4" t="s">
        <v>329</v>
      </c>
      <c r="C857" s="3" t="s">
        <v>9</v>
      </c>
      <c r="D857" s="3" t="s">
        <v>30</v>
      </c>
      <c r="E857" s="5">
        <v>0.28939999999999999</v>
      </c>
      <c r="F857" s="6">
        <v>26.5</v>
      </c>
      <c r="G857" s="6">
        <f>E857*F857</f>
        <v>7.6690999999999994</v>
      </c>
    </row>
    <row r="858" spans="1:8" ht="18" customHeight="1">
      <c r="A858" s="1"/>
      <c r="B858" s="1"/>
      <c r="C858" s="1"/>
      <c r="D858" s="1"/>
      <c r="E858" s="24" t="s">
        <v>37</v>
      </c>
      <c r="F858" s="24"/>
      <c r="G858" s="7">
        <f>G856+G857</f>
        <v>13.937503999999999</v>
      </c>
    </row>
    <row r="859" spans="1:8" ht="15" customHeight="1">
      <c r="A859" s="1"/>
      <c r="B859" s="1"/>
      <c r="C859" s="1"/>
      <c r="D859" s="1"/>
      <c r="E859" s="25" t="s">
        <v>42</v>
      </c>
      <c r="F859" s="25"/>
      <c r="G859" s="17">
        <f>G858+G854</f>
        <v>59.141953999999998</v>
      </c>
      <c r="H859">
        <v>59.14</v>
      </c>
    </row>
    <row r="860" spans="1:8" ht="9.9499999999999993" customHeight="1">
      <c r="A860" s="1"/>
      <c r="B860" s="1"/>
      <c r="C860" s="27"/>
      <c r="D860" s="27"/>
      <c r="E860" s="1"/>
      <c r="F860" s="1"/>
      <c r="G860" s="1"/>
    </row>
    <row r="861" spans="1:8" ht="20.100000000000001" customHeight="1">
      <c r="A861" s="28" t="s">
        <v>376</v>
      </c>
      <c r="B861" s="28"/>
      <c r="C861" s="28"/>
      <c r="D861" s="28"/>
      <c r="E861" s="28"/>
      <c r="F861" s="28"/>
      <c r="G861" s="28"/>
    </row>
    <row r="862" spans="1:8" ht="15" customHeight="1">
      <c r="A862" s="23" t="s">
        <v>1</v>
      </c>
      <c r="B862" s="23"/>
      <c r="C862" s="2" t="s">
        <v>2</v>
      </c>
      <c r="D862" s="2" t="s">
        <v>3</v>
      </c>
      <c r="E862" s="2" t="s">
        <v>4</v>
      </c>
      <c r="F862" s="2" t="s">
        <v>5</v>
      </c>
      <c r="G862" s="2" t="s">
        <v>6</v>
      </c>
    </row>
    <row r="863" spans="1:8" ht="21" customHeight="1">
      <c r="A863" s="3" t="s">
        <v>377</v>
      </c>
      <c r="B863" s="4" t="s">
        <v>378</v>
      </c>
      <c r="C863" s="3" t="s">
        <v>9</v>
      </c>
      <c r="D863" s="3" t="s">
        <v>13</v>
      </c>
      <c r="E863" s="5">
        <v>3</v>
      </c>
      <c r="F863" s="6">
        <v>3.9</v>
      </c>
      <c r="G863" s="6">
        <f>E863*F863</f>
        <v>11.7</v>
      </c>
    </row>
    <row r="864" spans="1:8" ht="21" customHeight="1">
      <c r="A864" s="3" t="s">
        <v>379</v>
      </c>
      <c r="B864" s="4" t="s">
        <v>380</v>
      </c>
      <c r="C864" s="3" t="s">
        <v>9</v>
      </c>
      <c r="D864" s="3" t="s">
        <v>13</v>
      </c>
      <c r="E864" s="5">
        <v>1</v>
      </c>
      <c r="F864" s="6">
        <v>20.47</v>
      </c>
      <c r="G864" s="6">
        <f t="shared" ref="G864:G865" si="49">E864*F864</f>
        <v>20.47</v>
      </c>
    </row>
    <row r="865" spans="1:8" ht="29.1" customHeight="1">
      <c r="A865" s="3" t="s">
        <v>374</v>
      </c>
      <c r="B865" s="4" t="s">
        <v>375</v>
      </c>
      <c r="C865" s="3" t="s">
        <v>9</v>
      </c>
      <c r="D865" s="3" t="s">
        <v>13</v>
      </c>
      <c r="E865" s="5">
        <v>0.1125</v>
      </c>
      <c r="F865" s="6">
        <v>27.62</v>
      </c>
      <c r="G865" s="6">
        <f t="shared" si="49"/>
        <v>3.1072500000000001</v>
      </c>
    </row>
    <row r="866" spans="1:8" ht="15" customHeight="1">
      <c r="A866" s="1"/>
      <c r="B866" s="1"/>
      <c r="C866" s="1"/>
      <c r="D866" s="1"/>
      <c r="E866" s="24" t="s">
        <v>26</v>
      </c>
      <c r="F866" s="24"/>
      <c r="G866" s="7">
        <f>G865+G864+G863</f>
        <v>35.277249999999995</v>
      </c>
    </row>
    <row r="867" spans="1:8" ht="15" customHeight="1">
      <c r="A867" s="23" t="s">
        <v>27</v>
      </c>
      <c r="B867" s="23"/>
      <c r="C867" s="2" t="s">
        <v>2</v>
      </c>
      <c r="D867" s="2" t="s">
        <v>3</v>
      </c>
      <c r="E867" s="2" t="s">
        <v>4</v>
      </c>
      <c r="F867" s="2" t="s">
        <v>5</v>
      </c>
      <c r="G867" s="2" t="s">
        <v>6</v>
      </c>
    </row>
    <row r="868" spans="1:8" ht="21" customHeight="1">
      <c r="A868" s="3" t="s">
        <v>28</v>
      </c>
      <c r="B868" s="4" t="s">
        <v>328</v>
      </c>
      <c r="C868" s="3" t="s">
        <v>9</v>
      </c>
      <c r="D868" s="3" t="s">
        <v>30</v>
      </c>
      <c r="E868" s="5">
        <v>0.2203</v>
      </c>
      <c r="F868" s="6">
        <v>21.6</v>
      </c>
      <c r="G868" s="6">
        <f>E868*F868</f>
        <v>4.7584800000000005</v>
      </c>
    </row>
    <row r="869" spans="1:8" ht="21" customHeight="1">
      <c r="A869" s="3" t="s">
        <v>31</v>
      </c>
      <c r="B869" s="4" t="s">
        <v>329</v>
      </c>
      <c r="C869" s="3" t="s">
        <v>9</v>
      </c>
      <c r="D869" s="3" t="s">
        <v>30</v>
      </c>
      <c r="E869" s="5">
        <v>0.2203</v>
      </c>
      <c r="F869" s="6">
        <v>26.5</v>
      </c>
      <c r="G869" s="6">
        <f>E869*F869</f>
        <v>5.8379500000000002</v>
      </c>
    </row>
    <row r="870" spans="1:8" ht="18" customHeight="1">
      <c r="A870" s="1"/>
      <c r="B870" s="1"/>
      <c r="C870" s="1"/>
      <c r="D870" s="1"/>
      <c r="E870" s="24" t="s">
        <v>37</v>
      </c>
      <c r="F870" s="24"/>
      <c r="G870" s="7">
        <f>G868+G869</f>
        <v>10.596430000000002</v>
      </c>
    </row>
    <row r="871" spans="1:8" ht="15" customHeight="1">
      <c r="A871" s="1"/>
      <c r="B871" s="1"/>
      <c r="C871" s="1"/>
      <c r="D871" s="1"/>
      <c r="E871" s="25" t="s">
        <v>42</v>
      </c>
      <c r="F871" s="25"/>
      <c r="G871" s="17">
        <f>G870+G866</f>
        <v>45.873679999999993</v>
      </c>
      <c r="H871">
        <v>45.87</v>
      </c>
    </row>
    <row r="872" spans="1:8" ht="9.9499999999999993" customHeight="1">
      <c r="A872" s="1"/>
      <c r="B872" s="1"/>
      <c r="C872" s="27"/>
      <c r="D872" s="27"/>
      <c r="E872" s="1"/>
      <c r="F872" s="1"/>
      <c r="G872" s="1"/>
    </row>
    <row r="873" spans="1:8" ht="20.100000000000001" customHeight="1">
      <c r="A873" s="28" t="s">
        <v>381</v>
      </c>
      <c r="B873" s="28"/>
      <c r="C873" s="28"/>
      <c r="D873" s="28"/>
      <c r="E873" s="28"/>
      <c r="F873" s="28"/>
      <c r="G873" s="28"/>
    </row>
    <row r="874" spans="1:8" ht="15" customHeight="1">
      <c r="A874" s="23" t="s">
        <v>1</v>
      </c>
      <c r="B874" s="23"/>
      <c r="C874" s="2" t="s">
        <v>2</v>
      </c>
      <c r="D874" s="2" t="s">
        <v>3</v>
      </c>
      <c r="E874" s="2" t="s">
        <v>4</v>
      </c>
      <c r="F874" s="2" t="s">
        <v>5</v>
      </c>
      <c r="G874" s="2" t="s">
        <v>6</v>
      </c>
    </row>
    <row r="875" spans="1:8" ht="21" customHeight="1">
      <c r="A875" s="3" t="s">
        <v>382</v>
      </c>
      <c r="B875" s="4" t="s">
        <v>383</v>
      </c>
      <c r="C875" s="3" t="s">
        <v>9</v>
      </c>
      <c r="D875" s="3" t="s">
        <v>13</v>
      </c>
      <c r="E875" s="5">
        <v>2</v>
      </c>
      <c r="F875" s="6">
        <v>5.51</v>
      </c>
      <c r="G875" s="6">
        <f>E875*F875</f>
        <v>11.02</v>
      </c>
    </row>
    <row r="876" spans="1:8" ht="21" customHeight="1">
      <c r="A876" s="3" t="s">
        <v>384</v>
      </c>
      <c r="B876" s="4" t="s">
        <v>385</v>
      </c>
      <c r="C876" s="3" t="s">
        <v>9</v>
      </c>
      <c r="D876" s="3" t="s">
        <v>13</v>
      </c>
      <c r="E876" s="5">
        <v>1</v>
      </c>
      <c r="F876" s="6">
        <v>4.24</v>
      </c>
      <c r="G876" s="6">
        <f t="shared" ref="G876:G878" si="50">E876*F876</f>
        <v>4.24</v>
      </c>
    </row>
    <row r="877" spans="1:8" ht="29.1" customHeight="1">
      <c r="A877" s="3" t="s">
        <v>374</v>
      </c>
      <c r="B877" s="4" t="s">
        <v>375</v>
      </c>
      <c r="C877" s="3" t="s">
        <v>9</v>
      </c>
      <c r="D877" s="3" t="s">
        <v>13</v>
      </c>
      <c r="E877" s="5">
        <v>0.1525</v>
      </c>
      <c r="F877" s="6">
        <v>27.62</v>
      </c>
      <c r="G877" s="6">
        <f t="shared" si="50"/>
        <v>4.2120499999999996</v>
      </c>
    </row>
    <row r="878" spans="1:8" ht="15" customHeight="1">
      <c r="A878" s="3" t="s">
        <v>386</v>
      </c>
      <c r="B878" s="4" t="s">
        <v>387</v>
      </c>
      <c r="C878" s="3" t="s">
        <v>9</v>
      </c>
      <c r="D878" s="3" t="s">
        <v>13</v>
      </c>
      <c r="E878" s="5">
        <v>1</v>
      </c>
      <c r="F878" s="6">
        <v>57.52</v>
      </c>
      <c r="G878" s="6">
        <f t="shared" si="50"/>
        <v>57.52</v>
      </c>
    </row>
    <row r="879" spans="1:8" ht="15" customHeight="1">
      <c r="A879" s="1"/>
      <c r="B879" s="1"/>
      <c r="C879" s="1"/>
      <c r="D879" s="1"/>
      <c r="E879" s="24" t="s">
        <v>26</v>
      </c>
      <c r="F879" s="24"/>
      <c r="G879" s="7">
        <f>G878+G877+G876+G875</f>
        <v>76.992049999999992</v>
      </c>
    </row>
    <row r="880" spans="1:8" ht="15" customHeight="1">
      <c r="A880" s="23" t="s">
        <v>27</v>
      </c>
      <c r="B880" s="23"/>
      <c r="C880" s="2" t="s">
        <v>2</v>
      </c>
      <c r="D880" s="2" t="s">
        <v>3</v>
      </c>
      <c r="E880" s="2" t="s">
        <v>4</v>
      </c>
      <c r="F880" s="2" t="s">
        <v>5</v>
      </c>
      <c r="G880" s="2" t="s">
        <v>6</v>
      </c>
    </row>
    <row r="881" spans="1:8" ht="21" customHeight="1">
      <c r="A881" s="3" t="s">
        <v>28</v>
      </c>
      <c r="B881" s="4" t="s">
        <v>328</v>
      </c>
      <c r="C881" s="3" t="s">
        <v>9</v>
      </c>
      <c r="D881" s="3" t="s">
        <v>30</v>
      </c>
      <c r="E881" s="5">
        <v>0.31985000000000002</v>
      </c>
      <c r="F881" s="6">
        <v>21.6</v>
      </c>
      <c r="G881" s="6">
        <f>F881*E881</f>
        <v>6.9087600000000009</v>
      </c>
    </row>
    <row r="882" spans="1:8" ht="21" customHeight="1">
      <c r="A882" s="3" t="s">
        <v>31</v>
      </c>
      <c r="B882" s="4" t="s">
        <v>329</v>
      </c>
      <c r="C882" s="3" t="s">
        <v>9</v>
      </c>
      <c r="D882" s="3" t="s">
        <v>30</v>
      </c>
      <c r="E882" s="5">
        <v>0.31985000000000002</v>
      </c>
      <c r="F882" s="6">
        <v>26.5</v>
      </c>
      <c r="G882" s="6">
        <f>F882*E882</f>
        <v>8.4760249999999999</v>
      </c>
    </row>
    <row r="883" spans="1:8" ht="18" customHeight="1">
      <c r="A883" s="1"/>
      <c r="B883" s="1"/>
      <c r="C883" s="1"/>
      <c r="D883" s="1"/>
      <c r="E883" s="24" t="s">
        <v>37</v>
      </c>
      <c r="F883" s="24"/>
      <c r="G883" s="7">
        <f>G882+G881</f>
        <v>15.384785000000001</v>
      </c>
    </row>
    <row r="884" spans="1:8" ht="15" customHeight="1">
      <c r="A884" s="1"/>
      <c r="B884" s="1"/>
      <c r="C884" s="1"/>
      <c r="D884" s="1"/>
      <c r="E884" s="25" t="s">
        <v>42</v>
      </c>
      <c r="F884" s="25"/>
      <c r="G884" s="17">
        <f>G883+G879</f>
        <v>92.376835</v>
      </c>
      <c r="H884">
        <v>92.38</v>
      </c>
    </row>
    <row r="885" spans="1:8" ht="9.9499999999999993" customHeight="1">
      <c r="A885" s="1"/>
      <c r="B885" s="1"/>
      <c r="C885" s="27"/>
      <c r="D885" s="27"/>
      <c r="E885" s="1"/>
      <c r="F885" s="1"/>
      <c r="G885" s="1"/>
    </row>
    <row r="886" spans="1:8" ht="20.100000000000001" customHeight="1">
      <c r="A886" s="28" t="s">
        <v>388</v>
      </c>
      <c r="B886" s="28"/>
      <c r="C886" s="28"/>
      <c r="D886" s="28"/>
      <c r="E886" s="28"/>
      <c r="F886" s="28"/>
      <c r="G886" s="28"/>
    </row>
    <row r="887" spans="1:8" ht="15" customHeight="1">
      <c r="A887" s="23" t="s">
        <v>1</v>
      </c>
      <c r="B887" s="23"/>
      <c r="C887" s="2" t="s">
        <v>2</v>
      </c>
      <c r="D887" s="2" t="s">
        <v>3</v>
      </c>
      <c r="E887" s="2" t="s">
        <v>4</v>
      </c>
      <c r="F887" s="2" t="s">
        <v>5</v>
      </c>
      <c r="G887" s="2" t="s">
        <v>6</v>
      </c>
    </row>
    <row r="888" spans="1:8" ht="15" customHeight="1">
      <c r="A888" s="3" t="s">
        <v>320</v>
      </c>
      <c r="B888" s="4" t="s">
        <v>321</v>
      </c>
      <c r="C888" s="3" t="s">
        <v>9</v>
      </c>
      <c r="D888" s="3" t="s">
        <v>13</v>
      </c>
      <c r="E888" s="5">
        <v>4.8999999999999998E-3</v>
      </c>
      <c r="F888" s="6">
        <v>65.400000000000006</v>
      </c>
      <c r="G888" s="6">
        <v>0.32</v>
      </c>
    </row>
    <row r="889" spans="1:8" ht="15" customHeight="1">
      <c r="A889" s="3" t="s">
        <v>324</v>
      </c>
      <c r="B889" s="4" t="s">
        <v>325</v>
      </c>
      <c r="C889" s="3" t="s">
        <v>9</v>
      </c>
      <c r="D889" s="3" t="s">
        <v>13</v>
      </c>
      <c r="E889" s="5">
        <v>3.5999999999999997E-2</v>
      </c>
      <c r="F889" s="6">
        <v>2.89</v>
      </c>
      <c r="G889" s="6">
        <v>0.1</v>
      </c>
    </row>
    <row r="890" spans="1:8" ht="15" customHeight="1">
      <c r="A890" s="3" t="s">
        <v>389</v>
      </c>
      <c r="B890" s="4" t="s">
        <v>390</v>
      </c>
      <c r="C890" s="3" t="s">
        <v>358</v>
      </c>
      <c r="D890" s="3" t="s">
        <v>21</v>
      </c>
      <c r="E890" s="5">
        <v>1.05</v>
      </c>
      <c r="F890" s="6">
        <v>78</v>
      </c>
      <c r="G890" s="6">
        <v>81.900000000000006</v>
      </c>
    </row>
    <row r="891" spans="1:8" ht="21" customHeight="1">
      <c r="A891" s="3" t="s">
        <v>326</v>
      </c>
      <c r="B891" s="4" t="s">
        <v>327</v>
      </c>
      <c r="C891" s="3" t="s">
        <v>9</v>
      </c>
      <c r="D891" s="3" t="s">
        <v>13</v>
      </c>
      <c r="E891" s="5">
        <v>7.4999999999999997E-3</v>
      </c>
      <c r="F891" s="6">
        <v>74.09</v>
      </c>
      <c r="G891" s="6">
        <v>0.55000000000000004</v>
      </c>
    </row>
    <row r="892" spans="1:8" ht="15" customHeight="1">
      <c r="A892" s="1"/>
      <c r="B892" s="1"/>
      <c r="C892" s="1"/>
      <c r="D892" s="1"/>
      <c r="E892" s="24" t="s">
        <v>26</v>
      </c>
      <c r="F892" s="24"/>
      <c r="G892" s="7">
        <v>82.87</v>
      </c>
    </row>
    <row r="893" spans="1:8" ht="15" customHeight="1">
      <c r="A893" s="23" t="s">
        <v>27</v>
      </c>
      <c r="B893" s="23"/>
      <c r="C893" s="2" t="s">
        <v>2</v>
      </c>
      <c r="D893" s="2" t="s">
        <v>3</v>
      </c>
      <c r="E893" s="2" t="s">
        <v>4</v>
      </c>
      <c r="F893" s="2" t="s">
        <v>5</v>
      </c>
      <c r="G893" s="2" t="s">
        <v>6</v>
      </c>
    </row>
    <row r="894" spans="1:8" ht="21" customHeight="1">
      <c r="A894" s="3" t="s">
        <v>28</v>
      </c>
      <c r="B894" s="4" t="s">
        <v>328</v>
      </c>
      <c r="C894" s="3" t="s">
        <v>9</v>
      </c>
      <c r="D894" s="3" t="s">
        <v>30</v>
      </c>
      <c r="E894" s="5">
        <v>0.41620000000000001</v>
      </c>
      <c r="F894" s="6">
        <v>23.12</v>
      </c>
      <c r="G894" s="6">
        <v>9.6199999999999992</v>
      </c>
    </row>
    <row r="895" spans="1:8" ht="21" customHeight="1">
      <c r="A895" s="3" t="s">
        <v>31</v>
      </c>
      <c r="B895" s="4" t="s">
        <v>329</v>
      </c>
      <c r="C895" s="3" t="s">
        <v>9</v>
      </c>
      <c r="D895" s="3" t="s">
        <v>30</v>
      </c>
      <c r="E895" s="5">
        <v>0.41620000000000001</v>
      </c>
      <c r="F895" s="6">
        <v>28.47</v>
      </c>
      <c r="G895" s="6">
        <v>11.84</v>
      </c>
    </row>
    <row r="896" spans="1:8" ht="18" customHeight="1">
      <c r="A896" s="1"/>
      <c r="B896" s="1"/>
      <c r="C896" s="1"/>
      <c r="D896" s="1"/>
      <c r="E896" s="24" t="s">
        <v>37</v>
      </c>
      <c r="F896" s="24"/>
      <c r="G896" s="7">
        <v>21.46</v>
      </c>
    </row>
    <row r="897" spans="1:7" ht="15" customHeight="1">
      <c r="A897" s="1"/>
      <c r="B897" s="1"/>
      <c r="C897" s="1"/>
      <c r="D897" s="1"/>
      <c r="E897" s="25" t="s">
        <v>42</v>
      </c>
      <c r="F897" s="25"/>
      <c r="G897" s="17">
        <v>104.33</v>
      </c>
    </row>
    <row r="898" spans="1:7" ht="9.9499999999999993" customHeight="1">
      <c r="A898" s="1"/>
      <c r="B898" s="1"/>
      <c r="C898" s="27"/>
      <c r="D898" s="27"/>
      <c r="E898" s="1"/>
      <c r="F898" s="1"/>
      <c r="G898" s="1"/>
    </row>
    <row r="899" spans="1:7" ht="20.100000000000001" customHeight="1">
      <c r="A899" s="28" t="s">
        <v>391</v>
      </c>
      <c r="B899" s="28"/>
      <c r="C899" s="28"/>
      <c r="D899" s="28"/>
      <c r="E899" s="28"/>
      <c r="F899" s="28"/>
      <c r="G899" s="28"/>
    </row>
    <row r="900" spans="1:7" ht="15" customHeight="1">
      <c r="A900" s="23" t="s">
        <v>1</v>
      </c>
      <c r="B900" s="23"/>
      <c r="C900" s="2" t="s">
        <v>2</v>
      </c>
      <c r="D900" s="2" t="s">
        <v>3</v>
      </c>
      <c r="E900" s="2" t="s">
        <v>4</v>
      </c>
      <c r="F900" s="2" t="s">
        <v>5</v>
      </c>
      <c r="G900" s="2" t="s">
        <v>6</v>
      </c>
    </row>
    <row r="901" spans="1:7" ht="15" customHeight="1">
      <c r="A901" s="19" t="s">
        <v>392</v>
      </c>
      <c r="B901" s="20" t="s">
        <v>393</v>
      </c>
      <c r="C901" s="19" t="s">
        <v>358</v>
      </c>
      <c r="D901" s="19" t="s">
        <v>13</v>
      </c>
      <c r="E901" s="21">
        <v>1</v>
      </c>
      <c r="F901" s="22">
        <v>89.9</v>
      </c>
      <c r="G901" s="22">
        <f>F901*E901</f>
        <v>89.9</v>
      </c>
    </row>
    <row r="902" spans="1:7" ht="15" customHeight="1">
      <c r="A902" s="19" t="s">
        <v>392</v>
      </c>
      <c r="B902" s="20" t="s">
        <v>393</v>
      </c>
      <c r="C902" s="19" t="s">
        <v>358</v>
      </c>
      <c r="D902" s="19" t="s">
        <v>13</v>
      </c>
      <c r="E902" s="21">
        <v>1</v>
      </c>
      <c r="F902" s="22">
        <v>89.9</v>
      </c>
      <c r="G902" s="22">
        <f t="shared" ref="G902:G904" si="51">F902*E902</f>
        <v>89.9</v>
      </c>
    </row>
    <row r="903" spans="1:7" ht="15" customHeight="1">
      <c r="A903" s="3" t="s">
        <v>394</v>
      </c>
      <c r="B903" s="4" t="s">
        <v>395</v>
      </c>
      <c r="C903" s="3" t="s">
        <v>9</v>
      </c>
      <c r="D903" s="3" t="s">
        <v>13</v>
      </c>
      <c r="E903" s="5">
        <v>1</v>
      </c>
      <c r="F903" s="6">
        <v>10.68</v>
      </c>
      <c r="G903" s="6">
        <f>F903*E903</f>
        <v>10.68</v>
      </c>
    </row>
    <row r="904" spans="1:7" ht="21" customHeight="1">
      <c r="A904" s="3" t="s">
        <v>396</v>
      </c>
      <c r="B904" s="4" t="s">
        <v>397</v>
      </c>
      <c r="C904" s="3" t="s">
        <v>9</v>
      </c>
      <c r="D904" s="3" t="s">
        <v>13</v>
      </c>
      <c r="E904" s="5">
        <v>1</v>
      </c>
      <c r="F904" s="6">
        <v>46.37</v>
      </c>
      <c r="G904" s="6">
        <f t="shared" si="51"/>
        <v>46.37</v>
      </c>
    </row>
    <row r="905" spans="1:7" ht="15" customHeight="1">
      <c r="A905" s="1"/>
      <c r="B905" s="1"/>
      <c r="C905" s="1"/>
      <c r="D905" s="1"/>
      <c r="E905" s="24" t="s">
        <v>26</v>
      </c>
      <c r="F905" s="24"/>
      <c r="G905" s="7">
        <f>G904+G903+G902+G901</f>
        <v>236.85</v>
      </c>
    </row>
    <row r="906" spans="1:7" ht="15" customHeight="1">
      <c r="A906" s="23" t="s">
        <v>27</v>
      </c>
      <c r="B906" s="23"/>
      <c r="C906" s="2" t="s">
        <v>2</v>
      </c>
      <c r="D906" s="2" t="s">
        <v>3</v>
      </c>
      <c r="E906" s="2" t="s">
        <v>4</v>
      </c>
      <c r="F906" s="2" t="s">
        <v>5</v>
      </c>
      <c r="G906" s="2" t="s">
        <v>6</v>
      </c>
    </row>
    <row r="907" spans="1:7" ht="21" customHeight="1">
      <c r="A907" s="3" t="s">
        <v>31</v>
      </c>
      <c r="B907" s="4" t="s">
        <v>329</v>
      </c>
      <c r="C907" s="3" t="s">
        <v>9</v>
      </c>
      <c r="D907" s="3" t="s">
        <v>30</v>
      </c>
      <c r="E907" s="5">
        <v>2.3450000000000002</v>
      </c>
      <c r="F907" s="6">
        <v>26.5</v>
      </c>
      <c r="G907" s="6">
        <f>F907*E907</f>
        <v>62.142500000000005</v>
      </c>
    </row>
    <row r="908" spans="1:7" ht="15" customHeight="1">
      <c r="A908" s="3" t="s">
        <v>35</v>
      </c>
      <c r="B908" s="4" t="s">
        <v>78</v>
      </c>
      <c r="C908" s="3" t="s">
        <v>9</v>
      </c>
      <c r="D908" s="3" t="s">
        <v>30</v>
      </c>
      <c r="E908" s="5">
        <v>2.3450000000000002</v>
      </c>
      <c r="F908" s="6">
        <v>21.78</v>
      </c>
      <c r="G908" s="6">
        <f>F908*E908</f>
        <v>51.074100000000008</v>
      </c>
    </row>
    <row r="909" spans="1:7" ht="18" customHeight="1">
      <c r="A909" s="1"/>
      <c r="B909" s="1"/>
      <c r="C909" s="1"/>
      <c r="D909" s="1"/>
      <c r="E909" s="24" t="s">
        <v>37</v>
      </c>
      <c r="F909" s="24"/>
      <c r="G909" s="7">
        <f>G908+G907</f>
        <v>113.21660000000001</v>
      </c>
    </row>
    <row r="910" spans="1:7" ht="15" customHeight="1">
      <c r="A910" s="23" t="s">
        <v>38</v>
      </c>
      <c r="B910" s="23"/>
      <c r="C910" s="2" t="s">
        <v>2</v>
      </c>
      <c r="D910" s="2" t="s">
        <v>3</v>
      </c>
      <c r="E910" s="2" t="s">
        <v>4</v>
      </c>
      <c r="F910" s="2" t="s">
        <v>5</v>
      </c>
      <c r="G910" s="2" t="s">
        <v>6</v>
      </c>
    </row>
    <row r="911" spans="1:7" ht="21" customHeight="1">
      <c r="A911" s="3" t="s">
        <v>398</v>
      </c>
      <c r="B911" s="4" t="s">
        <v>399</v>
      </c>
      <c r="C911" s="3" t="s">
        <v>9</v>
      </c>
      <c r="D911" s="3" t="s">
        <v>13</v>
      </c>
      <c r="E911" s="5">
        <v>1</v>
      </c>
      <c r="F911" s="6">
        <v>12.9</v>
      </c>
      <c r="G911" s="6">
        <f>F911*E911</f>
        <v>12.9</v>
      </c>
    </row>
    <row r="912" spans="1:7" ht="15" customHeight="1">
      <c r="A912" s="1"/>
      <c r="B912" s="1"/>
      <c r="C912" s="1"/>
      <c r="D912" s="1"/>
      <c r="E912" s="24" t="s">
        <v>41</v>
      </c>
      <c r="F912" s="24"/>
      <c r="G912" s="7">
        <f>G911</f>
        <v>12.9</v>
      </c>
    </row>
    <row r="913" spans="1:8" ht="15" customHeight="1">
      <c r="A913" s="1"/>
      <c r="B913" s="1"/>
      <c r="C913" s="1"/>
      <c r="D913" s="1"/>
      <c r="E913" s="25" t="s">
        <v>42</v>
      </c>
      <c r="F913" s="25"/>
      <c r="G913" s="17">
        <f>G912+G909+G905</f>
        <v>362.96660000000003</v>
      </c>
      <c r="H913">
        <v>362.97</v>
      </c>
    </row>
    <row r="914" spans="1:8" ht="9.9499999999999993" customHeight="1">
      <c r="A914" s="1"/>
      <c r="B914" s="1"/>
      <c r="C914" s="27"/>
      <c r="D914" s="27"/>
      <c r="E914" s="1"/>
      <c r="F914" s="1"/>
      <c r="G914" s="1"/>
    </row>
    <row r="915" spans="1:8" ht="20.100000000000001" customHeight="1">
      <c r="A915" s="28" t="s">
        <v>400</v>
      </c>
      <c r="B915" s="28"/>
      <c r="C915" s="28"/>
      <c r="D915" s="28"/>
      <c r="E915" s="28"/>
      <c r="F915" s="28"/>
      <c r="G915" s="28"/>
    </row>
    <row r="916" spans="1:8" ht="15" customHeight="1">
      <c r="A916" s="23" t="s">
        <v>1</v>
      </c>
      <c r="B916" s="23"/>
      <c r="C916" s="2" t="s">
        <v>2</v>
      </c>
      <c r="D916" s="2" t="s">
        <v>3</v>
      </c>
      <c r="E916" s="2" t="s">
        <v>4</v>
      </c>
      <c r="F916" s="2" t="s">
        <v>5</v>
      </c>
      <c r="G916" s="2" t="s">
        <v>6</v>
      </c>
    </row>
    <row r="917" spans="1:8" ht="21" customHeight="1">
      <c r="A917" s="3" t="s">
        <v>401</v>
      </c>
      <c r="B917" s="4" t="s">
        <v>402</v>
      </c>
      <c r="C917" s="3" t="s">
        <v>9</v>
      </c>
      <c r="D917" s="3" t="s">
        <v>13</v>
      </c>
      <c r="E917" s="5">
        <v>1</v>
      </c>
      <c r="F917" s="6">
        <v>91.68</v>
      </c>
      <c r="G917" s="6">
        <f>E917*F917</f>
        <v>91.68</v>
      </c>
    </row>
    <row r="918" spans="1:8" ht="29.1" customHeight="1">
      <c r="A918" s="3" t="s">
        <v>403</v>
      </c>
      <c r="B918" s="4" t="s">
        <v>404</v>
      </c>
      <c r="C918" s="3" t="s">
        <v>9</v>
      </c>
      <c r="D918" s="3" t="s">
        <v>13</v>
      </c>
      <c r="E918" s="5">
        <v>2</v>
      </c>
      <c r="F918" s="6">
        <v>19.260000000000002</v>
      </c>
      <c r="G918" s="6">
        <f t="shared" ref="G918:G919" si="52">E918*F918</f>
        <v>38.520000000000003</v>
      </c>
    </row>
    <row r="919" spans="1:8" ht="15" customHeight="1">
      <c r="A919" s="3" t="s">
        <v>405</v>
      </c>
      <c r="B919" s="4" t="s">
        <v>406</v>
      </c>
      <c r="C919" s="3" t="s">
        <v>9</v>
      </c>
      <c r="D919" s="3" t="s">
        <v>18</v>
      </c>
      <c r="E919" s="5">
        <v>3.04E-2</v>
      </c>
      <c r="F919" s="6">
        <v>111.3</v>
      </c>
      <c r="G919" s="6">
        <f t="shared" si="52"/>
        <v>3.3835199999999999</v>
      </c>
    </row>
    <row r="920" spans="1:8" ht="15" customHeight="1">
      <c r="A920" s="1"/>
      <c r="B920" s="1"/>
      <c r="C920" s="1"/>
      <c r="D920" s="1"/>
      <c r="E920" s="24" t="s">
        <v>26</v>
      </c>
      <c r="F920" s="24"/>
      <c r="G920" s="7">
        <f>G919+G918+G917</f>
        <v>133.58352000000002</v>
      </c>
    </row>
    <row r="921" spans="1:8" ht="15" customHeight="1">
      <c r="A921" s="23" t="s">
        <v>27</v>
      </c>
      <c r="B921" s="23"/>
      <c r="C921" s="2" t="s">
        <v>2</v>
      </c>
      <c r="D921" s="2" t="s">
        <v>3</v>
      </c>
      <c r="E921" s="2" t="s">
        <v>4</v>
      </c>
      <c r="F921" s="2" t="s">
        <v>5</v>
      </c>
      <c r="G921" s="2" t="s">
        <v>6</v>
      </c>
    </row>
    <row r="922" spans="1:8" ht="21" customHeight="1">
      <c r="A922" s="3" t="s">
        <v>31</v>
      </c>
      <c r="B922" s="4" t="s">
        <v>329</v>
      </c>
      <c r="C922" s="3" t="s">
        <v>9</v>
      </c>
      <c r="D922" s="3" t="s">
        <v>30</v>
      </c>
      <c r="E922" s="5">
        <v>0.38679999999999998</v>
      </c>
      <c r="F922" s="6">
        <v>26.5</v>
      </c>
      <c r="G922" s="6">
        <f>E922*F922</f>
        <v>10.2502</v>
      </c>
    </row>
    <row r="923" spans="1:8" ht="15" customHeight="1">
      <c r="A923" s="3" t="s">
        <v>35</v>
      </c>
      <c r="B923" s="4" t="s">
        <v>78</v>
      </c>
      <c r="C923" s="3" t="s">
        <v>9</v>
      </c>
      <c r="D923" s="3" t="s">
        <v>30</v>
      </c>
      <c r="E923" s="5">
        <v>0.18820000000000001</v>
      </c>
      <c r="F923" s="6">
        <v>21.78</v>
      </c>
      <c r="G923" s="6">
        <f>E923*F923</f>
        <v>4.0989960000000005</v>
      </c>
    </row>
    <row r="924" spans="1:8" ht="18" customHeight="1">
      <c r="A924" s="1"/>
      <c r="B924" s="1"/>
      <c r="C924" s="1"/>
      <c r="D924" s="1"/>
      <c r="E924" s="24" t="s">
        <v>37</v>
      </c>
      <c r="F924" s="24"/>
      <c r="G924" s="7">
        <f>G923+G922</f>
        <v>14.349195999999999</v>
      </c>
    </row>
    <row r="925" spans="1:8" ht="15" customHeight="1">
      <c r="A925" s="1"/>
      <c r="B925" s="1"/>
      <c r="C925" s="1"/>
      <c r="D925" s="1"/>
      <c r="E925" s="25" t="s">
        <v>42</v>
      </c>
      <c r="F925" s="25"/>
      <c r="G925" s="17">
        <f>G924+G920</f>
        <v>147.93271600000003</v>
      </c>
      <c r="H925">
        <v>147.93</v>
      </c>
    </row>
    <row r="926" spans="1:8" ht="9.9499999999999993" customHeight="1">
      <c r="A926" s="1"/>
      <c r="B926" s="1"/>
      <c r="C926" s="27"/>
      <c r="D926" s="27"/>
      <c r="E926" s="1"/>
      <c r="F926" s="1"/>
      <c r="G926" s="1"/>
    </row>
    <row r="927" spans="1:8" ht="20.100000000000001" customHeight="1">
      <c r="A927" s="28" t="s">
        <v>407</v>
      </c>
      <c r="B927" s="28"/>
      <c r="C927" s="28"/>
      <c r="D927" s="28"/>
      <c r="E927" s="28"/>
      <c r="F927" s="28"/>
      <c r="G927" s="28"/>
    </row>
    <row r="928" spans="1:8" ht="15" customHeight="1">
      <c r="A928" s="23" t="s">
        <v>1</v>
      </c>
      <c r="B928" s="23"/>
      <c r="C928" s="2" t="s">
        <v>2</v>
      </c>
      <c r="D928" s="2" t="s">
        <v>3</v>
      </c>
      <c r="E928" s="2" t="s">
        <v>4</v>
      </c>
      <c r="F928" s="2" t="s">
        <v>5</v>
      </c>
      <c r="G928" s="2" t="s">
        <v>6</v>
      </c>
    </row>
    <row r="929" spans="1:8" ht="21" customHeight="1">
      <c r="A929" s="3" t="s">
        <v>408</v>
      </c>
      <c r="B929" s="4" t="s">
        <v>409</v>
      </c>
      <c r="C929" s="3" t="s">
        <v>9</v>
      </c>
      <c r="D929" s="3" t="s">
        <v>13</v>
      </c>
      <c r="E929" s="5">
        <v>1</v>
      </c>
      <c r="F929" s="6">
        <v>224.92</v>
      </c>
      <c r="G929" s="6">
        <f>E929*F929</f>
        <v>224.92</v>
      </c>
    </row>
    <row r="930" spans="1:8" ht="15" customHeight="1">
      <c r="A930" s="3" t="s">
        <v>410</v>
      </c>
      <c r="B930" s="4" t="s">
        <v>411</v>
      </c>
      <c r="C930" s="3" t="s">
        <v>9</v>
      </c>
      <c r="D930" s="3" t="s">
        <v>18</v>
      </c>
      <c r="E930" s="5">
        <v>0.2974</v>
      </c>
      <c r="F930" s="6">
        <v>50.96</v>
      </c>
      <c r="G930" s="6">
        <f>E930*F930</f>
        <v>15.155504000000001</v>
      </c>
    </row>
    <row r="931" spans="1:8" ht="15" customHeight="1">
      <c r="A931" s="1"/>
      <c r="B931" s="1"/>
      <c r="C931" s="1"/>
      <c r="D931" s="1"/>
      <c r="E931" s="24" t="s">
        <v>26</v>
      </c>
      <c r="F931" s="24"/>
      <c r="G931" s="7">
        <f>G930+G929</f>
        <v>240.075504</v>
      </c>
    </row>
    <row r="932" spans="1:8" ht="15" customHeight="1">
      <c r="A932" s="23" t="s">
        <v>27</v>
      </c>
      <c r="B932" s="23"/>
      <c r="C932" s="2" t="s">
        <v>2</v>
      </c>
      <c r="D932" s="2" t="s">
        <v>3</v>
      </c>
      <c r="E932" s="2" t="s">
        <v>4</v>
      </c>
      <c r="F932" s="2" t="s">
        <v>5</v>
      </c>
      <c r="G932" s="2" t="s">
        <v>6</v>
      </c>
    </row>
    <row r="933" spans="1:8" ht="15" customHeight="1">
      <c r="A933" s="3" t="s">
        <v>287</v>
      </c>
      <c r="B933" s="4" t="s">
        <v>288</v>
      </c>
      <c r="C933" s="3" t="s">
        <v>9</v>
      </c>
      <c r="D933" s="3" t="s">
        <v>30</v>
      </c>
      <c r="E933" s="5">
        <v>0.47699999999999998</v>
      </c>
      <c r="F933" s="6">
        <v>28</v>
      </c>
      <c r="G933" s="6">
        <f>E933*F933</f>
        <v>13.356</v>
      </c>
    </row>
    <row r="934" spans="1:8" ht="15" customHeight="1">
      <c r="A934" s="3" t="s">
        <v>35</v>
      </c>
      <c r="B934" s="4" t="s">
        <v>78</v>
      </c>
      <c r="C934" s="3" t="s">
        <v>9</v>
      </c>
      <c r="D934" s="3" t="s">
        <v>30</v>
      </c>
      <c r="E934" s="5">
        <v>0.1502</v>
      </c>
      <c r="F934" s="6">
        <v>21.78</v>
      </c>
      <c r="G934" s="6">
        <f>E934*F934</f>
        <v>3.2713560000000004</v>
      </c>
    </row>
    <row r="935" spans="1:8" ht="18" customHeight="1">
      <c r="A935" s="1"/>
      <c r="B935" s="1"/>
      <c r="C935" s="1"/>
      <c r="D935" s="1"/>
      <c r="E935" s="24" t="s">
        <v>37</v>
      </c>
      <c r="F935" s="24"/>
      <c r="G935" s="7">
        <f>G934+G933</f>
        <v>16.627355999999999</v>
      </c>
    </row>
    <row r="936" spans="1:8" ht="15" customHeight="1">
      <c r="A936" s="1"/>
      <c r="B936" s="1"/>
      <c r="C936" s="1"/>
      <c r="D936" s="1"/>
      <c r="E936" s="25" t="s">
        <v>42</v>
      </c>
      <c r="F936" s="25"/>
      <c r="G936" s="17">
        <f>G935+G931</f>
        <v>256.70285999999999</v>
      </c>
      <c r="H936">
        <v>256.7</v>
      </c>
    </row>
    <row r="937" spans="1:8" ht="9.9499999999999993" customHeight="1">
      <c r="A937" s="1"/>
      <c r="B937" s="1"/>
      <c r="C937" s="27"/>
      <c r="D937" s="27"/>
      <c r="E937" s="1"/>
      <c r="F937" s="1"/>
      <c r="G937" s="1"/>
    </row>
    <row r="938" spans="1:8" ht="20.100000000000001" customHeight="1">
      <c r="A938" s="28" t="s">
        <v>412</v>
      </c>
      <c r="B938" s="28"/>
      <c r="C938" s="28"/>
      <c r="D938" s="28"/>
      <c r="E938" s="28"/>
      <c r="F938" s="28"/>
      <c r="G938" s="28"/>
    </row>
    <row r="939" spans="1:8" ht="15" customHeight="1">
      <c r="A939" s="23" t="s">
        <v>1</v>
      </c>
      <c r="B939" s="23"/>
      <c r="C939" s="2" t="s">
        <v>2</v>
      </c>
      <c r="D939" s="2" t="s">
        <v>3</v>
      </c>
      <c r="E939" s="2" t="s">
        <v>4</v>
      </c>
      <c r="F939" s="2" t="s">
        <v>5</v>
      </c>
      <c r="G939" s="2" t="s">
        <v>6</v>
      </c>
    </row>
    <row r="940" spans="1:8" ht="15" customHeight="1">
      <c r="A940" s="3" t="s">
        <v>394</v>
      </c>
      <c r="B940" s="4" t="s">
        <v>395</v>
      </c>
      <c r="C940" s="3" t="s">
        <v>9</v>
      </c>
      <c r="D940" s="3" t="s">
        <v>13</v>
      </c>
      <c r="E940" s="5">
        <v>2.1000000000000001E-2</v>
      </c>
      <c r="F940" s="6">
        <v>3.2</v>
      </c>
      <c r="G940" s="6">
        <f>F940*E940</f>
        <v>6.720000000000001E-2</v>
      </c>
    </row>
    <row r="941" spans="1:8" ht="21" customHeight="1">
      <c r="A941" s="3" t="s">
        <v>413</v>
      </c>
      <c r="B941" s="4" t="s">
        <v>414</v>
      </c>
      <c r="C941" s="3" t="s">
        <v>9</v>
      </c>
      <c r="D941" s="3" t="s">
        <v>13</v>
      </c>
      <c r="E941" s="5">
        <v>1</v>
      </c>
      <c r="F941" s="6">
        <v>107.31</v>
      </c>
      <c r="G941" s="6">
        <f>F941*E941</f>
        <v>107.31</v>
      </c>
    </row>
    <row r="942" spans="1:8" ht="15" customHeight="1">
      <c r="A942" s="1"/>
      <c r="B942" s="1"/>
      <c r="C942" s="1"/>
      <c r="D942" s="1"/>
      <c r="E942" s="24" t="s">
        <v>26</v>
      </c>
      <c r="F942" s="24"/>
      <c r="G942" s="7">
        <f>G941+G940</f>
        <v>107.3772</v>
      </c>
    </row>
    <row r="943" spans="1:8" ht="15" customHeight="1">
      <c r="A943" s="23" t="s">
        <v>27</v>
      </c>
      <c r="B943" s="23"/>
      <c r="C943" s="2" t="s">
        <v>2</v>
      </c>
      <c r="D943" s="2" t="s">
        <v>3</v>
      </c>
      <c r="E943" s="2" t="s">
        <v>4</v>
      </c>
      <c r="F943" s="2" t="s">
        <v>5</v>
      </c>
      <c r="G943" s="2" t="s">
        <v>6</v>
      </c>
    </row>
    <row r="944" spans="1:8" ht="21" customHeight="1">
      <c r="A944" s="3" t="s">
        <v>31</v>
      </c>
      <c r="B944" s="4" t="s">
        <v>329</v>
      </c>
      <c r="C944" s="3" t="s">
        <v>9</v>
      </c>
      <c r="D944" s="3" t="s">
        <v>30</v>
      </c>
      <c r="E944" s="5">
        <v>9.5399999999999999E-2</v>
      </c>
      <c r="F944" s="6">
        <v>26.5</v>
      </c>
      <c r="G944" s="6">
        <f>F944*E944</f>
        <v>2.5280999999999998</v>
      </c>
    </row>
    <row r="945" spans="1:8" ht="15" customHeight="1">
      <c r="A945" s="3" t="s">
        <v>35</v>
      </c>
      <c r="B945" s="4" t="s">
        <v>78</v>
      </c>
      <c r="C945" s="3" t="s">
        <v>9</v>
      </c>
      <c r="D945" s="3" t="s">
        <v>30</v>
      </c>
      <c r="E945" s="5">
        <v>3.0200000000000001E-2</v>
      </c>
      <c r="F945" s="6">
        <v>21.78</v>
      </c>
      <c r="G945" s="6">
        <f>F945*E945</f>
        <v>0.65775600000000001</v>
      </c>
    </row>
    <row r="946" spans="1:8" ht="18" customHeight="1">
      <c r="A946" s="1"/>
      <c r="B946" s="1"/>
      <c r="C946" s="1"/>
      <c r="D946" s="1"/>
      <c r="E946" s="24" t="s">
        <v>37</v>
      </c>
      <c r="F946" s="24"/>
      <c r="G946" s="7">
        <f>G945+G944</f>
        <v>3.1858559999999998</v>
      </c>
    </row>
    <row r="947" spans="1:8" ht="15" customHeight="1">
      <c r="A947" s="1"/>
      <c r="B947" s="1"/>
      <c r="C947" s="1"/>
      <c r="D947" s="1"/>
      <c r="E947" s="25" t="s">
        <v>42</v>
      </c>
      <c r="F947" s="25"/>
      <c r="G947" s="17">
        <f>G946+G942</f>
        <v>110.563056</v>
      </c>
      <c r="H947">
        <v>110.56</v>
      </c>
    </row>
    <row r="948" spans="1:8" ht="9.9499999999999993" customHeight="1">
      <c r="A948" s="1"/>
      <c r="B948" s="1"/>
      <c r="C948" s="27"/>
      <c r="D948" s="27"/>
      <c r="E948" s="1"/>
      <c r="F948" s="1"/>
      <c r="G948" s="1"/>
    </row>
    <row r="949" spans="1:8" ht="20.100000000000001" customHeight="1">
      <c r="A949" s="28" t="s">
        <v>415</v>
      </c>
      <c r="B949" s="28"/>
      <c r="C949" s="28"/>
      <c r="D949" s="28"/>
      <c r="E949" s="28"/>
      <c r="F949" s="28"/>
      <c r="G949" s="28"/>
    </row>
    <row r="950" spans="1:8" ht="15" customHeight="1">
      <c r="A950" s="23" t="s">
        <v>1</v>
      </c>
      <c r="B950" s="23"/>
      <c r="C950" s="2" t="s">
        <v>2</v>
      </c>
      <c r="D950" s="2" t="s">
        <v>3</v>
      </c>
      <c r="E950" s="2" t="s">
        <v>4</v>
      </c>
      <c r="F950" s="2" t="s">
        <v>5</v>
      </c>
      <c r="G950" s="2" t="s">
        <v>6</v>
      </c>
    </row>
    <row r="951" spans="1:8" ht="21" customHeight="1">
      <c r="A951" s="3" t="s">
        <v>416</v>
      </c>
      <c r="B951" s="4" t="s">
        <v>417</v>
      </c>
      <c r="C951" s="3" t="s">
        <v>9</v>
      </c>
      <c r="D951" s="3" t="s">
        <v>13</v>
      </c>
      <c r="E951" s="5">
        <v>1</v>
      </c>
      <c r="F951" s="6">
        <v>195.15</v>
      </c>
      <c r="G951" s="6">
        <f>F951*E951</f>
        <v>195.15</v>
      </c>
    </row>
    <row r="952" spans="1:8" ht="15" customHeight="1">
      <c r="A952" s="1"/>
      <c r="B952" s="1"/>
      <c r="C952" s="1"/>
      <c r="D952" s="1"/>
      <c r="E952" s="24" t="s">
        <v>26</v>
      </c>
      <c r="F952" s="24"/>
      <c r="G952" s="7">
        <f>G951</f>
        <v>195.15</v>
      </c>
    </row>
    <row r="953" spans="1:8" ht="15" customHeight="1">
      <c r="A953" s="23" t="s">
        <v>178</v>
      </c>
      <c r="B953" s="23"/>
      <c r="C953" s="2" t="s">
        <v>2</v>
      </c>
      <c r="D953" s="2" t="s">
        <v>3</v>
      </c>
      <c r="E953" s="2" t="s">
        <v>4</v>
      </c>
      <c r="F953" s="2" t="s">
        <v>5</v>
      </c>
      <c r="G953" s="2" t="s">
        <v>6</v>
      </c>
    </row>
    <row r="954" spans="1:8" ht="15" customHeight="1">
      <c r="A954" s="3" t="s">
        <v>418</v>
      </c>
      <c r="B954" s="4" t="s">
        <v>419</v>
      </c>
      <c r="C954" s="3" t="s">
        <v>9</v>
      </c>
      <c r="D954" s="3" t="s">
        <v>30</v>
      </c>
      <c r="E954" s="5">
        <v>0.5</v>
      </c>
      <c r="F954" s="6">
        <v>14.14</v>
      </c>
      <c r="G954" s="6">
        <f>F954*E954</f>
        <v>7.07</v>
      </c>
    </row>
    <row r="955" spans="1:8" ht="15" customHeight="1">
      <c r="A955" s="1"/>
      <c r="B955" s="1"/>
      <c r="C955" s="1"/>
      <c r="D955" s="1"/>
      <c r="E955" s="24" t="s">
        <v>181</v>
      </c>
      <c r="F955" s="24"/>
      <c r="G955" s="7">
        <f>G954</f>
        <v>7.07</v>
      </c>
    </row>
    <row r="956" spans="1:8" ht="15" customHeight="1">
      <c r="A956" s="23" t="s">
        <v>27</v>
      </c>
      <c r="B956" s="23"/>
      <c r="C956" s="2" t="s">
        <v>2</v>
      </c>
      <c r="D956" s="2" t="s">
        <v>3</v>
      </c>
      <c r="E956" s="2" t="s">
        <v>4</v>
      </c>
      <c r="F956" s="2" t="s">
        <v>5</v>
      </c>
      <c r="G956" s="2" t="s">
        <v>6</v>
      </c>
    </row>
    <row r="957" spans="1:8" ht="15" customHeight="1">
      <c r="A957" s="3" t="s">
        <v>420</v>
      </c>
      <c r="B957" s="4" t="s">
        <v>421</v>
      </c>
      <c r="C957" s="3" t="s">
        <v>9</v>
      </c>
      <c r="D957" s="3" t="s">
        <v>30</v>
      </c>
      <c r="E957" s="5">
        <v>0.5</v>
      </c>
      <c r="F957" s="6">
        <v>27.6</v>
      </c>
      <c r="G957" s="6">
        <f>F957*E957</f>
        <v>13.8</v>
      </c>
    </row>
    <row r="958" spans="1:8" ht="18" customHeight="1">
      <c r="A958" s="1"/>
      <c r="B958" s="1"/>
      <c r="C958" s="1"/>
      <c r="D958" s="1"/>
      <c r="E958" s="24" t="s">
        <v>37</v>
      </c>
      <c r="F958" s="24"/>
      <c r="G958" s="7">
        <f>G957</f>
        <v>13.8</v>
      </c>
    </row>
    <row r="959" spans="1:8" ht="15" customHeight="1">
      <c r="A959" s="1"/>
      <c r="B959" s="1"/>
      <c r="C959" s="1"/>
      <c r="D959" s="1"/>
      <c r="E959" s="25" t="s">
        <v>42</v>
      </c>
      <c r="F959" s="25"/>
      <c r="G959" s="17">
        <f>G958+G955+G952</f>
        <v>216.02</v>
      </c>
      <c r="H959">
        <v>216.02</v>
      </c>
    </row>
    <row r="960" spans="1:8" ht="9.9499999999999993" customHeight="1">
      <c r="A960" s="1"/>
      <c r="B960" s="1"/>
      <c r="C960" s="27"/>
      <c r="D960" s="27"/>
      <c r="E960" s="1"/>
      <c r="F960" s="1"/>
      <c r="G960" s="1"/>
    </row>
    <row r="961" spans="1:8" ht="20.100000000000001" customHeight="1">
      <c r="A961" s="28" t="s">
        <v>422</v>
      </c>
      <c r="B961" s="28"/>
      <c r="C961" s="28"/>
      <c r="D961" s="28"/>
      <c r="E961" s="28"/>
      <c r="F961" s="28"/>
      <c r="G961" s="28"/>
    </row>
    <row r="962" spans="1:8" ht="15" customHeight="1">
      <c r="A962" s="23" t="s">
        <v>1</v>
      </c>
      <c r="B962" s="23"/>
      <c r="C962" s="2" t="s">
        <v>2</v>
      </c>
      <c r="D962" s="2" t="s">
        <v>3</v>
      </c>
      <c r="E962" s="2" t="s">
        <v>4</v>
      </c>
      <c r="F962" s="2" t="s">
        <v>5</v>
      </c>
      <c r="G962" s="2" t="s">
        <v>6</v>
      </c>
    </row>
    <row r="963" spans="1:8" ht="15" customHeight="1">
      <c r="A963" s="3" t="s">
        <v>394</v>
      </c>
      <c r="B963" s="4" t="s">
        <v>395</v>
      </c>
      <c r="C963" s="3" t="s">
        <v>9</v>
      </c>
      <c r="D963" s="3" t="s">
        <v>13</v>
      </c>
      <c r="E963" s="5">
        <v>4.2000000000000003E-2</v>
      </c>
      <c r="F963" s="6">
        <v>10.68</v>
      </c>
      <c r="G963" s="6">
        <f>E963*F963</f>
        <v>0.44856000000000001</v>
      </c>
    </row>
    <row r="964" spans="1:8" ht="21" customHeight="1">
      <c r="A964" s="3" t="s">
        <v>423</v>
      </c>
      <c r="B964" s="4" t="s">
        <v>424</v>
      </c>
      <c r="C964" s="3" t="s">
        <v>9</v>
      </c>
      <c r="D964" s="3" t="s">
        <v>13</v>
      </c>
      <c r="E964" s="5">
        <v>1</v>
      </c>
      <c r="F964" s="6">
        <v>251.78</v>
      </c>
      <c r="G964" s="6">
        <f>E964*F964</f>
        <v>251.78</v>
      </c>
    </row>
    <row r="965" spans="1:8" ht="15" customHeight="1">
      <c r="A965" s="1"/>
      <c r="B965" s="1"/>
      <c r="C965" s="1"/>
      <c r="D965" s="1"/>
      <c r="E965" s="24" t="s">
        <v>26</v>
      </c>
      <c r="F965" s="24"/>
      <c r="G965" s="7">
        <f>G964+G963</f>
        <v>252.22855999999999</v>
      </c>
    </row>
    <row r="966" spans="1:8" ht="15" customHeight="1">
      <c r="A966" s="23" t="s">
        <v>27</v>
      </c>
      <c r="B966" s="23"/>
      <c r="C966" s="2" t="s">
        <v>2</v>
      </c>
      <c r="D966" s="2" t="s">
        <v>3</v>
      </c>
      <c r="E966" s="2" t="s">
        <v>4</v>
      </c>
      <c r="F966" s="2" t="s">
        <v>5</v>
      </c>
      <c r="G966" s="2" t="s">
        <v>6</v>
      </c>
    </row>
    <row r="967" spans="1:8" ht="21" customHeight="1">
      <c r="A967" s="3" t="s">
        <v>31</v>
      </c>
      <c r="B967" s="4" t="s">
        <v>329</v>
      </c>
      <c r="C967" s="3" t="s">
        <v>9</v>
      </c>
      <c r="D967" s="3" t="s">
        <v>30</v>
      </c>
      <c r="E967" s="5">
        <v>0.46</v>
      </c>
      <c r="F967" s="6">
        <v>26.5</v>
      </c>
      <c r="G967" s="6">
        <f>F967*E967</f>
        <v>12.190000000000001</v>
      </c>
    </row>
    <row r="968" spans="1:8" ht="15" customHeight="1">
      <c r="A968" s="3" t="s">
        <v>35</v>
      </c>
      <c r="B968" s="4" t="s">
        <v>78</v>
      </c>
      <c r="C968" s="3" t="s">
        <v>9</v>
      </c>
      <c r="D968" s="3" t="s">
        <v>30</v>
      </c>
      <c r="E968" s="5">
        <v>0.13400000000000001</v>
      </c>
      <c r="F968" s="6">
        <v>21.78</v>
      </c>
      <c r="G968" s="6">
        <f>F968*E968</f>
        <v>2.9185200000000004</v>
      </c>
    </row>
    <row r="969" spans="1:8" ht="18" customHeight="1">
      <c r="A969" s="1"/>
      <c r="B969" s="1"/>
      <c r="C969" s="1"/>
      <c r="D969" s="1"/>
      <c r="E969" s="24" t="s">
        <v>37</v>
      </c>
      <c r="F969" s="24"/>
      <c r="G969" s="7">
        <f>G968+G967</f>
        <v>15.108520000000002</v>
      </c>
    </row>
    <row r="970" spans="1:8" ht="15" customHeight="1">
      <c r="A970" s="1"/>
      <c r="B970" s="1"/>
      <c r="C970" s="1"/>
      <c r="D970" s="1"/>
      <c r="E970" s="25" t="s">
        <v>42</v>
      </c>
      <c r="F970" s="25"/>
      <c r="G970" s="17">
        <f>G969+G965</f>
        <v>267.33708000000001</v>
      </c>
      <c r="H970">
        <v>267.33999999999997</v>
      </c>
    </row>
    <row r="971" spans="1:8" ht="9.9499999999999993" customHeight="1">
      <c r="A971" s="1"/>
      <c r="B971" s="1"/>
      <c r="C971" s="27"/>
      <c r="D971" s="27"/>
      <c r="E971" s="1"/>
      <c r="F971" s="1"/>
      <c r="G971" s="1"/>
    </row>
    <row r="972" spans="1:8" ht="20.100000000000001" customHeight="1">
      <c r="A972" s="28" t="s">
        <v>425</v>
      </c>
      <c r="B972" s="28"/>
      <c r="C972" s="28"/>
      <c r="D972" s="28"/>
      <c r="E972" s="28"/>
      <c r="F972" s="28"/>
      <c r="G972" s="28"/>
    </row>
    <row r="973" spans="1:8" ht="15" customHeight="1">
      <c r="A973" s="23" t="s">
        <v>178</v>
      </c>
      <c r="B973" s="23"/>
      <c r="C973" s="2" t="s">
        <v>2</v>
      </c>
      <c r="D973" s="2" t="s">
        <v>3</v>
      </c>
      <c r="E973" s="2" t="s">
        <v>4</v>
      </c>
      <c r="F973" s="2" t="s">
        <v>5</v>
      </c>
      <c r="G973" s="2" t="s">
        <v>6</v>
      </c>
    </row>
    <row r="974" spans="1:8" ht="15" customHeight="1">
      <c r="A974" s="3" t="s">
        <v>418</v>
      </c>
      <c r="B974" s="4" t="s">
        <v>419</v>
      </c>
      <c r="C974" s="3" t="s">
        <v>9</v>
      </c>
      <c r="D974" s="3" t="s">
        <v>30</v>
      </c>
      <c r="E974" s="5">
        <v>0.5</v>
      </c>
      <c r="F974" s="6">
        <v>14.14</v>
      </c>
      <c r="G974" s="6">
        <f>F974*E974</f>
        <v>7.07</v>
      </c>
    </row>
    <row r="975" spans="1:8" ht="15" customHeight="1">
      <c r="A975" s="1"/>
      <c r="B975" s="1"/>
      <c r="C975" s="1"/>
      <c r="D975" s="1"/>
      <c r="E975" s="24" t="s">
        <v>181</v>
      </c>
      <c r="F975" s="24"/>
      <c r="G975" s="7">
        <f>G974</f>
        <v>7.07</v>
      </c>
    </row>
    <row r="976" spans="1:8" ht="15" customHeight="1">
      <c r="A976" s="23" t="s">
        <v>27</v>
      </c>
      <c r="B976" s="23"/>
      <c r="C976" s="2" t="s">
        <v>2</v>
      </c>
      <c r="D976" s="2" t="s">
        <v>3</v>
      </c>
      <c r="E976" s="2" t="s">
        <v>4</v>
      </c>
      <c r="F976" s="2" t="s">
        <v>5</v>
      </c>
      <c r="G976" s="2" t="s">
        <v>6</v>
      </c>
    </row>
    <row r="977" spans="1:8" ht="15" customHeight="1">
      <c r="A977" s="3" t="s">
        <v>420</v>
      </c>
      <c r="B977" s="4" t="s">
        <v>421</v>
      </c>
      <c r="C977" s="3" t="s">
        <v>9</v>
      </c>
      <c r="D977" s="3" t="s">
        <v>30</v>
      </c>
      <c r="E977" s="5">
        <v>0.5</v>
      </c>
      <c r="F977" s="6">
        <v>27.6</v>
      </c>
      <c r="G977" s="6">
        <f>F977*E977</f>
        <v>13.8</v>
      </c>
    </row>
    <row r="978" spans="1:8" ht="18" customHeight="1">
      <c r="A978" s="1"/>
      <c r="B978" s="1"/>
      <c r="C978" s="1"/>
      <c r="D978" s="1"/>
      <c r="E978" s="24" t="s">
        <v>37</v>
      </c>
      <c r="F978" s="24"/>
      <c r="G978" s="7">
        <f>G977</f>
        <v>13.8</v>
      </c>
    </row>
    <row r="979" spans="1:8" ht="15" customHeight="1">
      <c r="A979" s="23" t="s">
        <v>38</v>
      </c>
      <c r="B979" s="23"/>
      <c r="C979" s="2" t="s">
        <v>2</v>
      </c>
      <c r="D979" s="2" t="s">
        <v>3</v>
      </c>
      <c r="E979" s="2" t="s">
        <v>4</v>
      </c>
      <c r="F979" s="2" t="s">
        <v>5</v>
      </c>
      <c r="G979" s="2" t="s">
        <v>6</v>
      </c>
    </row>
    <row r="980" spans="1:8" ht="21" customHeight="1">
      <c r="A980" s="3" t="s">
        <v>426</v>
      </c>
      <c r="B980" s="4" t="s">
        <v>427</v>
      </c>
      <c r="C980" s="3" t="s">
        <v>9</v>
      </c>
      <c r="D980" s="3" t="s">
        <v>13</v>
      </c>
      <c r="E980" s="5">
        <v>1</v>
      </c>
      <c r="F980" s="6">
        <v>104.95</v>
      </c>
      <c r="G980" s="6">
        <f>F980*E980</f>
        <v>104.95</v>
      </c>
    </row>
    <row r="981" spans="1:8" ht="15" customHeight="1">
      <c r="A981" s="1"/>
      <c r="B981" s="1"/>
      <c r="C981" s="1"/>
      <c r="D981" s="1"/>
      <c r="E981" s="24" t="s">
        <v>41</v>
      </c>
      <c r="F981" s="24"/>
      <c r="G981" s="7">
        <f>G980</f>
        <v>104.95</v>
      </c>
    </row>
    <row r="982" spans="1:8" ht="15" customHeight="1">
      <c r="A982" s="1"/>
      <c r="B982" s="1"/>
      <c r="C982" s="1"/>
      <c r="D982" s="1"/>
      <c r="E982" s="25" t="s">
        <v>42</v>
      </c>
      <c r="F982" s="25"/>
      <c r="G982" s="17">
        <f>G981+G978+G975</f>
        <v>125.82</v>
      </c>
      <c r="H982">
        <v>125.82</v>
      </c>
    </row>
    <row r="983" spans="1:8" ht="9.9499999999999993" customHeight="1">
      <c r="A983" s="1"/>
      <c r="B983" s="1"/>
      <c r="C983" s="27"/>
      <c r="D983" s="27"/>
      <c r="E983" s="1"/>
      <c r="F983" s="1"/>
      <c r="G983" s="1"/>
    </row>
    <row r="984" spans="1:8" ht="20.100000000000001" customHeight="1">
      <c r="A984" s="28" t="s">
        <v>428</v>
      </c>
      <c r="B984" s="28"/>
      <c r="C984" s="28"/>
      <c r="D984" s="28"/>
      <c r="E984" s="28"/>
      <c r="F984" s="28"/>
      <c r="G984" s="28"/>
    </row>
    <row r="985" spans="1:8" ht="15" customHeight="1">
      <c r="A985" s="23" t="s">
        <v>1</v>
      </c>
      <c r="B985" s="23"/>
      <c r="C985" s="2" t="s">
        <v>2</v>
      </c>
      <c r="D985" s="2" t="s">
        <v>3</v>
      </c>
      <c r="E985" s="2" t="s">
        <v>4</v>
      </c>
      <c r="F985" s="2" t="s">
        <v>5</v>
      </c>
      <c r="G985" s="2" t="s">
        <v>6</v>
      </c>
    </row>
    <row r="986" spans="1:8" ht="21" customHeight="1">
      <c r="A986" s="3" t="s">
        <v>429</v>
      </c>
      <c r="B986" s="4" t="s">
        <v>430</v>
      </c>
      <c r="C986" s="3" t="s">
        <v>9</v>
      </c>
      <c r="D986" s="3" t="s">
        <v>13</v>
      </c>
      <c r="E986" s="5">
        <v>1</v>
      </c>
      <c r="F986" s="6">
        <v>185.78</v>
      </c>
      <c r="G986" s="6">
        <f>F986*E986</f>
        <v>185.78</v>
      </c>
    </row>
    <row r="987" spans="1:8" ht="29.1" customHeight="1">
      <c r="A987" s="3" t="s">
        <v>403</v>
      </c>
      <c r="B987" s="4" t="s">
        <v>404</v>
      </c>
      <c r="C987" s="3" t="s">
        <v>9</v>
      </c>
      <c r="D987" s="3" t="s">
        <v>13</v>
      </c>
      <c r="E987" s="5">
        <v>6</v>
      </c>
      <c r="F987" s="6">
        <v>19.260000000000002</v>
      </c>
      <c r="G987" s="6">
        <f>F987*E987</f>
        <v>115.56</v>
      </c>
    </row>
    <row r="988" spans="1:8" ht="15" customHeight="1">
      <c r="A988" s="1"/>
      <c r="B988" s="1"/>
      <c r="C988" s="1"/>
      <c r="D988" s="1"/>
      <c r="E988" s="24" t="s">
        <v>26</v>
      </c>
      <c r="F988" s="24"/>
      <c r="G988" s="7">
        <f>G987+G986</f>
        <v>301.34000000000003</v>
      </c>
    </row>
    <row r="989" spans="1:8" ht="15" customHeight="1">
      <c r="A989" s="23" t="s">
        <v>27</v>
      </c>
      <c r="B989" s="23"/>
      <c r="C989" s="2" t="s">
        <v>2</v>
      </c>
      <c r="D989" s="2" t="s">
        <v>3</v>
      </c>
      <c r="E989" s="2" t="s">
        <v>4</v>
      </c>
      <c r="F989" s="2" t="s">
        <v>5</v>
      </c>
      <c r="G989" s="2" t="s">
        <v>6</v>
      </c>
    </row>
    <row r="990" spans="1:8" ht="21" customHeight="1">
      <c r="A990" s="3" t="s">
        <v>31</v>
      </c>
      <c r="B990" s="4" t="s">
        <v>329</v>
      </c>
      <c r="C990" s="3" t="s">
        <v>9</v>
      </c>
      <c r="D990" s="3" t="s">
        <v>30</v>
      </c>
      <c r="E990" s="5">
        <v>0.94850000000000001</v>
      </c>
      <c r="F990" s="6">
        <v>26.5</v>
      </c>
      <c r="G990" s="6">
        <f>F990*E990</f>
        <v>25.135249999999999</v>
      </c>
    </row>
    <row r="991" spans="1:8" ht="15" customHeight="1">
      <c r="A991" s="3" t="s">
        <v>35</v>
      </c>
      <c r="B991" s="4" t="s">
        <v>78</v>
      </c>
      <c r="C991" s="3" t="s">
        <v>9</v>
      </c>
      <c r="D991" s="3" t="s">
        <v>30</v>
      </c>
      <c r="E991" s="5">
        <v>0.2984</v>
      </c>
      <c r="F991" s="6">
        <v>21.78</v>
      </c>
      <c r="G991" s="6">
        <f>F991*E991</f>
        <v>6.4991520000000005</v>
      </c>
    </row>
    <row r="992" spans="1:8" ht="18" customHeight="1">
      <c r="A992" s="1"/>
      <c r="B992" s="1"/>
      <c r="C992" s="1"/>
      <c r="D992" s="1"/>
      <c r="E992" s="24" t="s">
        <v>37</v>
      </c>
      <c r="F992" s="24"/>
      <c r="G992" s="7">
        <f>G990+G991</f>
        <v>31.634402000000001</v>
      </c>
    </row>
    <row r="993" spans="1:8" ht="15" customHeight="1">
      <c r="A993" s="1"/>
      <c r="B993" s="1"/>
      <c r="C993" s="1"/>
      <c r="D993" s="1"/>
      <c r="E993" s="25" t="s">
        <v>42</v>
      </c>
      <c r="F993" s="25"/>
      <c r="G993" s="17">
        <f>G992+G988</f>
        <v>332.97440200000005</v>
      </c>
      <c r="H993">
        <v>332.97</v>
      </c>
    </row>
    <row r="994" spans="1:8" ht="9.9499999999999993" customHeight="1">
      <c r="A994" s="1"/>
      <c r="B994" s="1"/>
      <c r="C994" s="27"/>
      <c r="D994" s="27"/>
      <c r="E994" s="1"/>
      <c r="F994" s="1"/>
      <c r="G994" s="1"/>
    </row>
    <row r="995" spans="1:8" ht="20.100000000000001" customHeight="1">
      <c r="A995" s="28" t="s">
        <v>431</v>
      </c>
      <c r="B995" s="28"/>
      <c r="C995" s="28"/>
      <c r="D995" s="28"/>
      <c r="E995" s="28"/>
      <c r="F995" s="28"/>
      <c r="G995" s="28"/>
    </row>
    <row r="996" spans="1:8" ht="15" customHeight="1">
      <c r="A996" s="23" t="s">
        <v>1</v>
      </c>
      <c r="B996" s="23"/>
      <c r="C996" s="2" t="s">
        <v>2</v>
      </c>
      <c r="D996" s="2" t="s">
        <v>3</v>
      </c>
      <c r="E996" s="2" t="s">
        <v>4</v>
      </c>
      <c r="F996" s="2" t="s">
        <v>5</v>
      </c>
      <c r="G996" s="2" t="s">
        <v>6</v>
      </c>
    </row>
    <row r="997" spans="1:8" ht="15" customHeight="1">
      <c r="A997" s="3" t="s">
        <v>432</v>
      </c>
      <c r="B997" s="4" t="s">
        <v>433</v>
      </c>
      <c r="C997" s="3" t="s">
        <v>9</v>
      </c>
      <c r="D997" s="3" t="s">
        <v>13</v>
      </c>
      <c r="E997" s="5">
        <v>1.9199999999999998E-2</v>
      </c>
      <c r="F997" s="6">
        <v>11.8</v>
      </c>
      <c r="G997" s="6">
        <f>F997*E997</f>
        <v>0.22655999999999998</v>
      </c>
    </row>
    <row r="998" spans="1:8" ht="21" customHeight="1">
      <c r="A998" s="3" t="s">
        <v>434</v>
      </c>
      <c r="B998" s="4" t="s">
        <v>435</v>
      </c>
      <c r="C998" s="3" t="s">
        <v>9</v>
      </c>
      <c r="D998" s="3" t="s">
        <v>13</v>
      </c>
      <c r="E998" s="5">
        <v>1</v>
      </c>
      <c r="F998" s="6">
        <v>356</v>
      </c>
      <c r="G998" s="6">
        <f>F998*E998</f>
        <v>356</v>
      </c>
    </row>
    <row r="999" spans="1:8" ht="15" customHeight="1">
      <c r="A999" s="1"/>
      <c r="B999" s="1"/>
      <c r="C999" s="1"/>
      <c r="D999" s="1"/>
      <c r="E999" s="24" t="s">
        <v>26</v>
      </c>
      <c r="F999" s="24"/>
      <c r="G999" s="7">
        <f>G998+G997</f>
        <v>356.22656000000001</v>
      </c>
    </row>
    <row r="1000" spans="1:8" ht="15" customHeight="1">
      <c r="A1000" s="23" t="s">
        <v>27</v>
      </c>
      <c r="B1000" s="23"/>
      <c r="C1000" s="2" t="s">
        <v>2</v>
      </c>
      <c r="D1000" s="2" t="s">
        <v>3</v>
      </c>
      <c r="E1000" s="2" t="s">
        <v>4</v>
      </c>
      <c r="F1000" s="2" t="s">
        <v>5</v>
      </c>
      <c r="G1000" s="2" t="s">
        <v>6</v>
      </c>
    </row>
    <row r="1001" spans="1:8" ht="21" customHeight="1">
      <c r="A1001" s="3" t="s">
        <v>28</v>
      </c>
      <c r="B1001" s="4" t="s">
        <v>328</v>
      </c>
      <c r="C1001" s="3" t="s">
        <v>9</v>
      </c>
      <c r="D1001" s="3" t="s">
        <v>30</v>
      </c>
      <c r="E1001" s="5">
        <v>0.92490000000000006</v>
      </c>
      <c r="F1001" s="6">
        <v>21.66</v>
      </c>
      <c r="G1001" s="6">
        <f>F1001*E1001</f>
        <v>20.033334</v>
      </c>
    </row>
    <row r="1002" spans="1:8" ht="21" customHeight="1">
      <c r="A1002" s="3" t="s">
        <v>31</v>
      </c>
      <c r="B1002" s="4" t="s">
        <v>329</v>
      </c>
      <c r="C1002" s="3" t="s">
        <v>9</v>
      </c>
      <c r="D1002" s="3" t="s">
        <v>30</v>
      </c>
      <c r="E1002" s="5">
        <v>0.92430000000000001</v>
      </c>
      <c r="F1002" s="6">
        <v>26.5</v>
      </c>
      <c r="G1002" s="6">
        <f>F1002*E1002</f>
        <v>24.493950000000002</v>
      </c>
    </row>
    <row r="1003" spans="1:8" ht="18" customHeight="1">
      <c r="A1003" s="1"/>
      <c r="B1003" s="1"/>
      <c r="C1003" s="1"/>
      <c r="D1003" s="1"/>
      <c r="E1003" s="24" t="s">
        <v>37</v>
      </c>
      <c r="F1003" s="24"/>
      <c r="G1003" s="7">
        <f>G1002+G1001</f>
        <v>44.527284000000002</v>
      </c>
    </row>
    <row r="1004" spans="1:8" ht="15" customHeight="1">
      <c r="A1004" s="1"/>
      <c r="B1004" s="1"/>
      <c r="C1004" s="1"/>
      <c r="D1004" s="1"/>
      <c r="E1004" s="25" t="s">
        <v>42</v>
      </c>
      <c r="F1004" s="25"/>
      <c r="G1004" s="17">
        <f>G1003+G999</f>
        <v>400.75384400000002</v>
      </c>
      <c r="H1004">
        <v>400.75</v>
      </c>
    </row>
    <row r="1005" spans="1:8" ht="9.9499999999999993" customHeight="1">
      <c r="A1005" s="1"/>
      <c r="B1005" s="1"/>
      <c r="C1005" s="27"/>
      <c r="D1005" s="27"/>
      <c r="E1005" s="1"/>
      <c r="F1005" s="1"/>
      <c r="G1005" s="1"/>
    </row>
    <row r="1006" spans="1:8" ht="20.100000000000001" customHeight="1">
      <c r="A1006" s="28" t="s">
        <v>436</v>
      </c>
      <c r="B1006" s="28"/>
      <c r="C1006" s="28"/>
      <c r="D1006" s="28"/>
      <c r="E1006" s="28"/>
      <c r="F1006" s="28"/>
      <c r="G1006" s="28"/>
    </row>
    <row r="1007" spans="1:8" ht="15" customHeight="1">
      <c r="A1007" s="23" t="s">
        <v>1</v>
      </c>
      <c r="B1007" s="23"/>
      <c r="C1007" s="2" t="s">
        <v>2</v>
      </c>
      <c r="D1007" s="2" t="s">
        <v>3</v>
      </c>
      <c r="E1007" s="2" t="s">
        <v>4</v>
      </c>
      <c r="F1007" s="2" t="s">
        <v>5</v>
      </c>
      <c r="G1007" s="2" t="s">
        <v>6</v>
      </c>
    </row>
    <row r="1008" spans="1:8" ht="21" customHeight="1">
      <c r="A1008" s="3" t="s">
        <v>437</v>
      </c>
      <c r="B1008" s="4" t="s">
        <v>438</v>
      </c>
      <c r="C1008" s="3" t="s">
        <v>9</v>
      </c>
      <c r="D1008" s="3" t="s">
        <v>13</v>
      </c>
      <c r="E1008" s="5">
        <v>1</v>
      </c>
      <c r="F1008" s="6">
        <v>73.290000000000006</v>
      </c>
      <c r="G1008" s="6">
        <f>F1008*E1008</f>
        <v>73.290000000000006</v>
      </c>
    </row>
    <row r="1009" spans="1:8" ht="15" customHeight="1">
      <c r="A1009" s="1"/>
      <c r="B1009" s="1"/>
      <c r="C1009" s="1"/>
      <c r="D1009" s="1"/>
      <c r="E1009" s="24" t="s">
        <v>26</v>
      </c>
      <c r="F1009" s="24"/>
      <c r="G1009" s="7">
        <f>G1008</f>
        <v>73.290000000000006</v>
      </c>
    </row>
    <row r="1010" spans="1:8" ht="15" customHeight="1">
      <c r="A1010" s="23" t="s">
        <v>27</v>
      </c>
      <c r="B1010" s="23"/>
      <c r="C1010" s="2" t="s">
        <v>2</v>
      </c>
      <c r="D1010" s="2" t="s">
        <v>3</v>
      </c>
      <c r="E1010" s="2" t="s">
        <v>4</v>
      </c>
      <c r="F1010" s="2" t="s">
        <v>5</v>
      </c>
      <c r="G1010" s="2" t="s">
        <v>6</v>
      </c>
    </row>
    <row r="1011" spans="1:8" ht="21" customHeight="1">
      <c r="A1011" s="3" t="s">
        <v>28</v>
      </c>
      <c r="B1011" s="4" t="s">
        <v>328</v>
      </c>
      <c r="C1011" s="3" t="s">
        <v>9</v>
      </c>
      <c r="D1011" s="3" t="s">
        <v>30</v>
      </c>
      <c r="E1011" s="5">
        <v>0.5</v>
      </c>
      <c r="F1011" s="6">
        <v>21.66</v>
      </c>
      <c r="G1011" s="6">
        <f>F1011*E1011</f>
        <v>10.83</v>
      </c>
    </row>
    <row r="1012" spans="1:8" ht="21" customHeight="1">
      <c r="A1012" s="3" t="s">
        <v>31</v>
      </c>
      <c r="B1012" s="4" t="s">
        <v>329</v>
      </c>
      <c r="C1012" s="3" t="s">
        <v>9</v>
      </c>
      <c r="D1012" s="3" t="s">
        <v>30</v>
      </c>
      <c r="E1012" s="5">
        <v>0.5</v>
      </c>
      <c r="F1012" s="6">
        <v>26.5</v>
      </c>
      <c r="G1012" s="6">
        <f>F1012*E1012</f>
        <v>13.25</v>
      </c>
    </row>
    <row r="1013" spans="1:8" ht="18" customHeight="1">
      <c r="A1013" s="1"/>
      <c r="B1013" s="1"/>
      <c r="C1013" s="1"/>
      <c r="D1013" s="1"/>
      <c r="E1013" s="24" t="s">
        <v>37</v>
      </c>
      <c r="F1013" s="24"/>
      <c r="G1013" s="7">
        <f>G1012+G1011</f>
        <v>24.08</v>
      </c>
    </row>
    <row r="1014" spans="1:8" ht="15" customHeight="1">
      <c r="A1014" s="1"/>
      <c r="B1014" s="1"/>
      <c r="C1014" s="1"/>
      <c r="D1014" s="1"/>
      <c r="E1014" s="25" t="s">
        <v>42</v>
      </c>
      <c r="F1014" s="25"/>
      <c r="G1014" s="17">
        <f>G1013+G1009</f>
        <v>97.37</v>
      </c>
      <c r="H1014">
        <v>97.37</v>
      </c>
    </row>
    <row r="1015" spans="1:8" ht="9.9499999999999993" customHeight="1">
      <c r="A1015" s="1"/>
      <c r="B1015" s="1"/>
      <c r="C1015" s="27"/>
      <c r="D1015" s="27"/>
      <c r="E1015" s="1"/>
      <c r="F1015" s="1"/>
      <c r="G1015" s="1"/>
    </row>
    <row r="1016" spans="1:8" ht="20.100000000000001" customHeight="1">
      <c r="A1016" s="28" t="s">
        <v>439</v>
      </c>
      <c r="B1016" s="28"/>
      <c r="C1016" s="28"/>
      <c r="D1016" s="28"/>
      <c r="E1016" s="28"/>
      <c r="F1016" s="28"/>
      <c r="G1016" s="28"/>
    </row>
    <row r="1017" spans="1:8" ht="15" customHeight="1">
      <c r="A1017" s="23" t="s">
        <v>1</v>
      </c>
      <c r="B1017" s="23"/>
      <c r="C1017" s="2" t="s">
        <v>2</v>
      </c>
      <c r="D1017" s="2" t="s">
        <v>3</v>
      </c>
      <c r="E1017" s="2" t="s">
        <v>4</v>
      </c>
      <c r="F1017" s="2" t="s">
        <v>5</v>
      </c>
      <c r="G1017" s="2" t="s">
        <v>6</v>
      </c>
    </row>
    <row r="1018" spans="1:8" ht="21" customHeight="1">
      <c r="A1018" s="3" t="s">
        <v>440</v>
      </c>
      <c r="B1018" s="4" t="s">
        <v>441</v>
      </c>
      <c r="C1018" s="3" t="s">
        <v>9</v>
      </c>
      <c r="D1018" s="3" t="s">
        <v>13</v>
      </c>
      <c r="E1018" s="5">
        <v>1</v>
      </c>
      <c r="F1018" s="6">
        <v>73.290000000000006</v>
      </c>
      <c r="G1018" s="6">
        <f>F1018*E1018</f>
        <v>73.290000000000006</v>
      </c>
    </row>
    <row r="1019" spans="1:8" ht="15" customHeight="1">
      <c r="A1019" s="1"/>
      <c r="B1019" s="1"/>
      <c r="C1019" s="1"/>
      <c r="D1019" s="1"/>
      <c r="E1019" s="24" t="s">
        <v>26</v>
      </c>
      <c r="F1019" s="24"/>
      <c r="G1019" s="7">
        <f>G1018</f>
        <v>73.290000000000006</v>
      </c>
    </row>
    <row r="1020" spans="1:8" ht="15" customHeight="1">
      <c r="A1020" s="1"/>
      <c r="B1020" s="1"/>
      <c r="C1020" s="1"/>
      <c r="D1020" s="1"/>
      <c r="E1020" s="25" t="s">
        <v>42</v>
      </c>
      <c r="F1020" s="25"/>
      <c r="G1020" s="17">
        <f>G1019</f>
        <v>73.290000000000006</v>
      </c>
      <c r="H1020">
        <v>73.290000000000006</v>
      </c>
    </row>
    <row r="1021" spans="1:8" ht="9.9499999999999993" customHeight="1">
      <c r="A1021" s="1"/>
      <c r="B1021" s="1"/>
      <c r="C1021" s="27"/>
      <c r="D1021" s="27"/>
      <c r="E1021" s="1"/>
      <c r="F1021" s="1"/>
      <c r="G1021" s="1"/>
    </row>
    <row r="1022" spans="1:8" ht="20.100000000000001" customHeight="1">
      <c r="A1022" s="28" t="s">
        <v>442</v>
      </c>
      <c r="B1022" s="28"/>
      <c r="C1022" s="28"/>
      <c r="D1022" s="28"/>
      <c r="E1022" s="28"/>
      <c r="F1022" s="28"/>
      <c r="G1022" s="28"/>
    </row>
    <row r="1023" spans="1:8" ht="15" customHeight="1">
      <c r="A1023" s="23" t="s">
        <v>1</v>
      </c>
      <c r="B1023" s="23"/>
      <c r="C1023" s="2" t="s">
        <v>2</v>
      </c>
      <c r="D1023" s="2" t="s">
        <v>3</v>
      </c>
      <c r="E1023" s="2" t="s">
        <v>4</v>
      </c>
      <c r="F1023" s="2" t="s">
        <v>5</v>
      </c>
      <c r="G1023" s="2" t="s">
        <v>6</v>
      </c>
    </row>
    <row r="1024" spans="1:8" ht="15" customHeight="1">
      <c r="A1024" s="3" t="s">
        <v>443</v>
      </c>
      <c r="B1024" s="4" t="s">
        <v>444</v>
      </c>
      <c r="C1024" s="3" t="s">
        <v>9</v>
      </c>
      <c r="D1024" s="3" t="s">
        <v>77</v>
      </c>
      <c r="E1024" s="5">
        <v>1</v>
      </c>
      <c r="F1024" s="6">
        <v>487.33</v>
      </c>
      <c r="G1024" s="6">
        <f>F1024*E1024</f>
        <v>487.33</v>
      </c>
    </row>
    <row r="1025" spans="1:8" ht="21" customHeight="1">
      <c r="A1025" s="3" t="s">
        <v>445</v>
      </c>
      <c r="B1025" s="4" t="s">
        <v>446</v>
      </c>
      <c r="C1025" s="3" t="s">
        <v>9</v>
      </c>
      <c r="D1025" s="3" t="s">
        <v>13</v>
      </c>
      <c r="E1025" s="5">
        <v>4</v>
      </c>
      <c r="F1025" s="6">
        <v>5.36</v>
      </c>
      <c r="G1025" s="6">
        <f>F1025*E1025</f>
        <v>21.44</v>
      </c>
    </row>
    <row r="1026" spans="1:8" ht="15" customHeight="1">
      <c r="A1026" s="1"/>
      <c r="B1026" s="1"/>
      <c r="C1026" s="1"/>
      <c r="D1026" s="1"/>
      <c r="E1026" s="24" t="s">
        <v>26</v>
      </c>
      <c r="F1026" s="24"/>
      <c r="G1026" s="7">
        <f>G1025+G1024</f>
        <v>508.77</v>
      </c>
    </row>
    <row r="1027" spans="1:8" ht="15" customHeight="1">
      <c r="A1027" s="23" t="s">
        <v>178</v>
      </c>
      <c r="B1027" s="23"/>
      <c r="C1027" s="2" t="s">
        <v>2</v>
      </c>
      <c r="D1027" s="2" t="s">
        <v>3</v>
      </c>
      <c r="E1027" s="2" t="s">
        <v>4</v>
      </c>
      <c r="F1027" s="2" t="s">
        <v>5</v>
      </c>
      <c r="G1027" s="2" t="s">
        <v>6</v>
      </c>
    </row>
    <row r="1028" spans="1:8" ht="15" customHeight="1">
      <c r="A1028" s="3" t="s">
        <v>280</v>
      </c>
      <c r="B1028" s="4" t="s">
        <v>281</v>
      </c>
      <c r="C1028" s="3" t="s">
        <v>9</v>
      </c>
      <c r="D1028" s="3" t="s">
        <v>30</v>
      </c>
      <c r="E1028" s="5">
        <v>0.4</v>
      </c>
      <c r="F1028" s="6">
        <v>13.66</v>
      </c>
      <c r="G1028" s="6">
        <f>F1028*E1028</f>
        <v>5.4640000000000004</v>
      </c>
    </row>
    <row r="1029" spans="1:8" ht="15" customHeight="1">
      <c r="A1029" s="1"/>
      <c r="B1029" s="1"/>
      <c r="C1029" s="1"/>
      <c r="D1029" s="1"/>
      <c r="E1029" s="24" t="s">
        <v>181</v>
      </c>
      <c r="F1029" s="24"/>
      <c r="G1029" s="7">
        <f>G1028</f>
        <v>5.4640000000000004</v>
      </c>
    </row>
    <row r="1030" spans="1:8" ht="15" customHeight="1">
      <c r="A1030" s="23" t="s">
        <v>27</v>
      </c>
      <c r="B1030" s="23"/>
      <c r="C1030" s="2" t="s">
        <v>2</v>
      </c>
      <c r="D1030" s="2" t="s">
        <v>3</v>
      </c>
      <c r="E1030" s="2" t="s">
        <v>4</v>
      </c>
      <c r="F1030" s="2" t="s">
        <v>5</v>
      </c>
      <c r="G1030" s="2" t="s">
        <v>6</v>
      </c>
    </row>
    <row r="1031" spans="1:8" ht="15" customHeight="1">
      <c r="A1031" s="3" t="s">
        <v>33</v>
      </c>
      <c r="B1031" s="4" t="s">
        <v>123</v>
      </c>
      <c r="C1031" s="3" t="s">
        <v>9</v>
      </c>
      <c r="D1031" s="3" t="s">
        <v>30</v>
      </c>
      <c r="E1031" s="5">
        <v>2</v>
      </c>
      <c r="F1031" s="6">
        <v>27.26</v>
      </c>
      <c r="G1031" s="6">
        <f>F1031*E1031</f>
        <v>54.52</v>
      </c>
    </row>
    <row r="1032" spans="1:8" ht="18" customHeight="1">
      <c r="A1032" s="1"/>
      <c r="B1032" s="1"/>
      <c r="C1032" s="1"/>
      <c r="D1032" s="1"/>
      <c r="E1032" s="24" t="s">
        <v>37</v>
      </c>
      <c r="F1032" s="24"/>
      <c r="G1032" s="7">
        <f>G1031</f>
        <v>54.52</v>
      </c>
    </row>
    <row r="1033" spans="1:8" ht="15" customHeight="1">
      <c r="A1033" s="1"/>
      <c r="B1033" s="1"/>
      <c r="C1033" s="1"/>
      <c r="D1033" s="1"/>
      <c r="E1033" s="25" t="s">
        <v>42</v>
      </c>
      <c r="F1033" s="25"/>
      <c r="G1033" s="17">
        <f>G1032+G1029+G1026</f>
        <v>568.75400000000002</v>
      </c>
      <c r="H1033">
        <v>568.75</v>
      </c>
    </row>
    <row r="1034" spans="1:8" ht="9.9499999999999993" customHeight="1">
      <c r="A1034" s="1"/>
      <c r="B1034" s="1"/>
      <c r="C1034" s="27"/>
      <c r="D1034" s="27"/>
      <c r="E1034" s="1"/>
      <c r="F1034" s="1"/>
      <c r="G1034" s="1"/>
    </row>
    <row r="1035" spans="1:8" ht="20.100000000000001" customHeight="1">
      <c r="A1035" s="28" t="s">
        <v>447</v>
      </c>
      <c r="B1035" s="28"/>
      <c r="C1035" s="28"/>
      <c r="D1035" s="28"/>
      <c r="E1035" s="28"/>
      <c r="F1035" s="28"/>
      <c r="G1035" s="28"/>
    </row>
    <row r="1036" spans="1:8" ht="15" customHeight="1">
      <c r="A1036" s="23" t="s">
        <v>1</v>
      </c>
      <c r="B1036" s="23"/>
      <c r="C1036" s="2" t="s">
        <v>2</v>
      </c>
      <c r="D1036" s="2" t="s">
        <v>3</v>
      </c>
      <c r="E1036" s="2" t="s">
        <v>4</v>
      </c>
      <c r="F1036" s="2" t="s">
        <v>5</v>
      </c>
      <c r="G1036" s="2" t="s">
        <v>6</v>
      </c>
    </row>
    <row r="1037" spans="1:8" ht="21" customHeight="1">
      <c r="A1037" s="3" t="s">
        <v>448</v>
      </c>
      <c r="B1037" s="4" t="s">
        <v>449</v>
      </c>
      <c r="C1037" s="3" t="s">
        <v>9</v>
      </c>
      <c r="D1037" s="3" t="s">
        <v>13</v>
      </c>
      <c r="E1037" s="5">
        <v>1</v>
      </c>
      <c r="F1037" s="6">
        <v>132.38</v>
      </c>
      <c r="G1037" s="6">
        <f>F1037*E1037</f>
        <v>132.38</v>
      </c>
    </row>
    <row r="1038" spans="1:8" ht="15" customHeight="1">
      <c r="A1038" s="3" t="s">
        <v>394</v>
      </c>
      <c r="B1038" s="4" t="s">
        <v>395</v>
      </c>
      <c r="C1038" s="3" t="s">
        <v>9</v>
      </c>
      <c r="D1038" s="3" t="s">
        <v>13</v>
      </c>
      <c r="E1038" s="5">
        <v>1</v>
      </c>
      <c r="F1038" s="6">
        <v>9.0500000000000007</v>
      </c>
      <c r="G1038" s="6">
        <f>F1038*E1038</f>
        <v>9.0500000000000007</v>
      </c>
    </row>
    <row r="1039" spans="1:8" ht="15" customHeight="1">
      <c r="A1039" s="1"/>
      <c r="B1039" s="1"/>
      <c r="C1039" s="1"/>
      <c r="D1039" s="1"/>
      <c r="E1039" s="24" t="s">
        <v>26</v>
      </c>
      <c r="F1039" s="24"/>
      <c r="G1039" s="7">
        <f>G1037+G1038</f>
        <v>141.43</v>
      </c>
    </row>
    <row r="1040" spans="1:8" ht="15" customHeight="1">
      <c r="A1040" s="23" t="s">
        <v>178</v>
      </c>
      <c r="B1040" s="23"/>
      <c r="C1040" s="2" t="s">
        <v>2</v>
      </c>
      <c r="D1040" s="2" t="s">
        <v>3</v>
      </c>
      <c r="E1040" s="2" t="s">
        <v>4</v>
      </c>
      <c r="F1040" s="2" t="s">
        <v>5</v>
      </c>
      <c r="G1040" s="2" t="s">
        <v>6</v>
      </c>
    </row>
    <row r="1041" spans="1:8" ht="15" customHeight="1">
      <c r="A1041" s="3" t="s">
        <v>450</v>
      </c>
      <c r="B1041" s="4" t="s">
        <v>451</v>
      </c>
      <c r="C1041" s="3" t="s">
        <v>9</v>
      </c>
      <c r="D1041" s="3" t="s">
        <v>30</v>
      </c>
      <c r="E1041" s="5">
        <v>0.2</v>
      </c>
      <c r="F1041" s="6">
        <v>18.89</v>
      </c>
      <c r="G1041" s="6">
        <f>F1041*E1041</f>
        <v>3.7780000000000005</v>
      </c>
    </row>
    <row r="1042" spans="1:8" ht="15" customHeight="1">
      <c r="A1042" s="1"/>
      <c r="B1042" s="1"/>
      <c r="C1042" s="1"/>
      <c r="D1042" s="1"/>
      <c r="E1042" s="24" t="s">
        <v>181</v>
      </c>
      <c r="F1042" s="24"/>
      <c r="G1042" s="7">
        <f>G1041</f>
        <v>3.7780000000000005</v>
      </c>
    </row>
    <row r="1043" spans="1:8" ht="15" customHeight="1">
      <c r="A1043" s="1"/>
      <c r="B1043" s="1"/>
      <c r="C1043" s="1"/>
      <c r="D1043" s="1"/>
      <c r="E1043" s="25" t="s">
        <v>42</v>
      </c>
      <c r="F1043" s="25"/>
      <c r="G1043" s="17">
        <f>G1042+G1039</f>
        <v>145.208</v>
      </c>
      <c r="H1043">
        <v>145.21</v>
      </c>
    </row>
    <row r="1044" spans="1:8" ht="9.9499999999999993" customHeight="1">
      <c r="A1044" s="1"/>
      <c r="B1044" s="1"/>
      <c r="C1044" s="27"/>
      <c r="D1044" s="27"/>
      <c r="E1044" s="1"/>
      <c r="F1044" s="1"/>
      <c r="G1044" s="1"/>
    </row>
    <row r="1045" spans="1:8" ht="20.100000000000001" customHeight="1">
      <c r="A1045" s="28" t="s">
        <v>452</v>
      </c>
      <c r="B1045" s="28"/>
      <c r="C1045" s="28"/>
      <c r="D1045" s="28"/>
      <c r="E1045" s="28"/>
      <c r="F1045" s="28"/>
      <c r="G1045" s="28"/>
    </row>
    <row r="1046" spans="1:8" ht="15" customHeight="1">
      <c r="A1046" s="23" t="s">
        <v>1</v>
      </c>
      <c r="B1046" s="23"/>
      <c r="C1046" s="2" t="s">
        <v>2</v>
      </c>
      <c r="D1046" s="2" t="s">
        <v>3</v>
      </c>
      <c r="E1046" s="2" t="s">
        <v>4</v>
      </c>
      <c r="F1046" s="2" t="s">
        <v>5</v>
      </c>
      <c r="G1046" s="2" t="s">
        <v>6</v>
      </c>
    </row>
    <row r="1047" spans="1:8" ht="15" customHeight="1">
      <c r="A1047" s="3" t="s">
        <v>453</v>
      </c>
      <c r="B1047" s="4" t="s">
        <v>454</v>
      </c>
      <c r="C1047" s="3" t="s">
        <v>9</v>
      </c>
      <c r="D1047" s="3" t="s">
        <v>13</v>
      </c>
      <c r="E1047" s="5">
        <v>1</v>
      </c>
      <c r="F1047" s="6">
        <v>41.95</v>
      </c>
      <c r="G1047" s="6">
        <f>F1047*E1047</f>
        <v>41.95</v>
      </c>
    </row>
    <row r="1048" spans="1:8" ht="15" customHeight="1">
      <c r="A1048" s="1"/>
      <c r="B1048" s="1"/>
      <c r="C1048" s="1"/>
      <c r="D1048" s="1"/>
      <c r="E1048" s="24" t="s">
        <v>26</v>
      </c>
      <c r="F1048" s="24"/>
      <c r="G1048" s="7">
        <f>G1047</f>
        <v>41.95</v>
      </c>
    </row>
    <row r="1049" spans="1:8" ht="15" customHeight="1">
      <c r="A1049" s="23" t="s">
        <v>27</v>
      </c>
      <c r="B1049" s="23"/>
      <c r="C1049" s="2" t="s">
        <v>2</v>
      </c>
      <c r="D1049" s="2" t="s">
        <v>3</v>
      </c>
      <c r="E1049" s="2" t="s">
        <v>4</v>
      </c>
      <c r="F1049" s="2" t="s">
        <v>5</v>
      </c>
      <c r="G1049" s="2" t="s">
        <v>6</v>
      </c>
    </row>
    <row r="1050" spans="1:8" ht="21" customHeight="1">
      <c r="A1050" s="3" t="s">
        <v>28</v>
      </c>
      <c r="B1050" s="4" t="s">
        <v>328</v>
      </c>
      <c r="C1050" s="3" t="s">
        <v>9</v>
      </c>
      <c r="D1050" s="3" t="s">
        <v>30</v>
      </c>
      <c r="E1050" s="5">
        <v>0.5</v>
      </c>
      <c r="F1050" s="6">
        <v>21.66</v>
      </c>
      <c r="G1050" s="6">
        <f>F1050*E1050</f>
        <v>10.83</v>
      </c>
    </row>
    <row r="1051" spans="1:8" ht="21" customHeight="1">
      <c r="A1051" s="3" t="s">
        <v>31</v>
      </c>
      <c r="B1051" s="4" t="s">
        <v>329</v>
      </c>
      <c r="C1051" s="3" t="s">
        <v>9</v>
      </c>
      <c r="D1051" s="3" t="s">
        <v>30</v>
      </c>
      <c r="E1051" s="5">
        <v>0.5</v>
      </c>
      <c r="F1051" s="6">
        <v>26.5</v>
      </c>
      <c r="G1051" s="6">
        <f>F1051*E1051</f>
        <v>13.25</v>
      </c>
    </row>
    <row r="1052" spans="1:8" ht="18" customHeight="1">
      <c r="A1052" s="1"/>
      <c r="B1052" s="1"/>
      <c r="C1052" s="1"/>
      <c r="D1052" s="1"/>
      <c r="E1052" s="24" t="s">
        <v>37</v>
      </c>
      <c r="F1052" s="24"/>
      <c r="G1052" s="7">
        <f>G1050+G1051</f>
        <v>24.08</v>
      </c>
    </row>
    <row r="1053" spans="1:8" ht="15" customHeight="1">
      <c r="A1053" s="1"/>
      <c r="B1053" s="1"/>
      <c r="C1053" s="1"/>
      <c r="D1053" s="1"/>
      <c r="E1053" s="25" t="s">
        <v>42</v>
      </c>
      <c r="F1053" s="25"/>
      <c r="G1053" s="17">
        <f>G1052+G1048</f>
        <v>66.03</v>
      </c>
      <c r="H1053">
        <v>66.03</v>
      </c>
    </row>
    <row r="1054" spans="1:8" ht="9.9499999999999993" customHeight="1">
      <c r="A1054" s="1"/>
      <c r="B1054" s="1"/>
      <c r="C1054" s="27"/>
      <c r="D1054" s="27"/>
      <c r="E1054" s="1"/>
      <c r="F1054" s="1"/>
      <c r="G1054" s="1"/>
    </row>
    <row r="1055" spans="1:8" ht="20.100000000000001" customHeight="1">
      <c r="A1055" s="28" t="s">
        <v>455</v>
      </c>
      <c r="B1055" s="28"/>
      <c r="C1055" s="28"/>
      <c r="D1055" s="28"/>
      <c r="E1055" s="28"/>
      <c r="F1055" s="28"/>
      <c r="G1055" s="28"/>
    </row>
    <row r="1056" spans="1:8" ht="15" customHeight="1">
      <c r="A1056" s="23" t="s">
        <v>1</v>
      </c>
      <c r="B1056" s="23"/>
      <c r="C1056" s="2" t="s">
        <v>2</v>
      </c>
      <c r="D1056" s="2" t="s">
        <v>3</v>
      </c>
      <c r="E1056" s="2" t="s">
        <v>4</v>
      </c>
      <c r="F1056" s="2" t="s">
        <v>5</v>
      </c>
      <c r="G1056" s="2" t="s">
        <v>6</v>
      </c>
    </row>
    <row r="1057" spans="1:8" ht="29.1" customHeight="1">
      <c r="A1057" s="3" t="s">
        <v>116</v>
      </c>
      <c r="B1057" s="4" t="s">
        <v>117</v>
      </c>
      <c r="C1057" s="3" t="s">
        <v>9</v>
      </c>
      <c r="D1057" s="3" t="s">
        <v>13</v>
      </c>
      <c r="E1057" s="5">
        <v>2.1819999999999999</v>
      </c>
      <c r="F1057" s="6">
        <v>1.1000000000000001</v>
      </c>
      <c r="G1057" s="6">
        <f>E1057*F1057</f>
        <v>2.4002000000000003</v>
      </c>
    </row>
    <row r="1058" spans="1:8" ht="15" customHeight="1">
      <c r="A1058" s="3" t="s">
        <v>71</v>
      </c>
      <c r="B1058" s="4" t="s">
        <v>72</v>
      </c>
      <c r="C1058" s="3" t="s">
        <v>9</v>
      </c>
      <c r="D1058" s="3" t="s">
        <v>18</v>
      </c>
      <c r="E1058" s="5">
        <v>0.47699999999999998</v>
      </c>
      <c r="F1058" s="6">
        <v>37.130000000000003</v>
      </c>
      <c r="G1058" s="6">
        <f t="shared" ref="G1058:G1060" si="53">E1058*F1058</f>
        <v>17.711010000000002</v>
      </c>
    </row>
    <row r="1059" spans="1:8" ht="21" customHeight="1">
      <c r="A1059" s="3" t="s">
        <v>223</v>
      </c>
      <c r="B1059" s="4" t="s">
        <v>224</v>
      </c>
      <c r="C1059" s="3" t="s">
        <v>9</v>
      </c>
      <c r="D1059" s="3" t="s">
        <v>18</v>
      </c>
      <c r="E1059" s="5">
        <v>2E-3</v>
      </c>
      <c r="F1059" s="6">
        <v>60.54</v>
      </c>
      <c r="G1059" s="6">
        <f t="shared" si="53"/>
        <v>0.12108000000000001</v>
      </c>
    </row>
    <row r="1060" spans="1:8" ht="15" customHeight="1">
      <c r="A1060" s="3" t="s">
        <v>456</v>
      </c>
      <c r="B1060" s="4" t="s">
        <v>457</v>
      </c>
      <c r="C1060" s="3" t="s">
        <v>9</v>
      </c>
      <c r="D1060" s="3" t="s">
        <v>13</v>
      </c>
      <c r="E1060" s="5">
        <v>1.091</v>
      </c>
      <c r="F1060" s="6">
        <v>8.2200000000000006</v>
      </c>
      <c r="G1060" s="6">
        <f t="shared" si="53"/>
        <v>8.968020000000001</v>
      </c>
    </row>
    <row r="1061" spans="1:8" ht="15" customHeight="1">
      <c r="A1061" s="1"/>
      <c r="B1061" s="1"/>
      <c r="C1061" s="1"/>
      <c r="D1061" s="1"/>
      <c r="E1061" s="24" t="s">
        <v>26</v>
      </c>
      <c r="F1061" s="24"/>
      <c r="G1061" s="7">
        <f>G1057+G1058+G1059+G1060</f>
        <v>29.200310000000002</v>
      </c>
    </row>
    <row r="1062" spans="1:8" ht="15" customHeight="1">
      <c r="A1062" s="23" t="s">
        <v>27</v>
      </c>
      <c r="B1062" s="23"/>
      <c r="C1062" s="2" t="s">
        <v>2</v>
      </c>
      <c r="D1062" s="2" t="s">
        <v>3</v>
      </c>
      <c r="E1062" s="2" t="s">
        <v>4</v>
      </c>
      <c r="F1062" s="2" t="s">
        <v>5</v>
      </c>
      <c r="G1062" s="2" t="s">
        <v>6</v>
      </c>
    </row>
    <row r="1063" spans="1:8" ht="15" customHeight="1">
      <c r="A1063" s="3" t="s">
        <v>198</v>
      </c>
      <c r="B1063" s="4" t="s">
        <v>199</v>
      </c>
      <c r="C1063" s="3" t="s">
        <v>9</v>
      </c>
      <c r="D1063" s="3" t="s">
        <v>30</v>
      </c>
      <c r="E1063" s="5">
        <v>1.093</v>
      </c>
      <c r="F1063" s="6">
        <v>22.24</v>
      </c>
      <c r="G1063" s="6">
        <f>E1063*F1063</f>
        <v>24.308319999999998</v>
      </c>
    </row>
    <row r="1064" spans="1:8" ht="15" customHeight="1">
      <c r="A1064" s="3" t="s">
        <v>159</v>
      </c>
      <c r="B1064" s="4" t="s">
        <v>160</v>
      </c>
      <c r="C1064" s="3" t="s">
        <v>9</v>
      </c>
      <c r="D1064" s="3" t="s">
        <v>30</v>
      </c>
      <c r="E1064" s="5">
        <v>1.33</v>
      </c>
      <c r="F1064" s="6">
        <v>27.05</v>
      </c>
      <c r="G1064" s="6">
        <f>E1064*F1064</f>
        <v>35.976500000000001</v>
      </c>
    </row>
    <row r="1065" spans="1:8" ht="18" customHeight="1">
      <c r="A1065" s="1"/>
      <c r="B1065" s="1"/>
      <c r="C1065" s="1"/>
      <c r="D1065" s="1"/>
      <c r="E1065" s="24" t="s">
        <v>37</v>
      </c>
      <c r="F1065" s="24"/>
      <c r="G1065" s="7">
        <f>G1063+G1064</f>
        <v>60.284819999999996</v>
      </c>
    </row>
    <row r="1066" spans="1:8" ht="15" customHeight="1">
      <c r="A1066" s="23" t="s">
        <v>38</v>
      </c>
      <c r="B1066" s="23"/>
      <c r="C1066" s="2" t="s">
        <v>2</v>
      </c>
      <c r="D1066" s="2" t="s">
        <v>3</v>
      </c>
      <c r="E1066" s="2" t="s">
        <v>4</v>
      </c>
      <c r="F1066" s="2" t="s">
        <v>5</v>
      </c>
      <c r="G1066" s="2" t="s">
        <v>6</v>
      </c>
    </row>
    <row r="1067" spans="1:8" ht="38.1" customHeight="1">
      <c r="A1067" s="3" t="s">
        <v>458</v>
      </c>
      <c r="B1067" s="4" t="s">
        <v>459</v>
      </c>
      <c r="C1067" s="3" t="s">
        <v>9</v>
      </c>
      <c r="D1067" s="3" t="s">
        <v>77</v>
      </c>
      <c r="E1067" s="5">
        <v>1.2</v>
      </c>
      <c r="F1067" s="6">
        <v>25.15</v>
      </c>
      <c r="G1067" s="6">
        <f>E1067*F1067</f>
        <v>30.179999999999996</v>
      </c>
    </row>
    <row r="1068" spans="1:8" ht="15" customHeight="1">
      <c r="A1068" s="1"/>
      <c r="B1068" s="1"/>
      <c r="C1068" s="1"/>
      <c r="D1068" s="1"/>
      <c r="E1068" s="24" t="s">
        <v>41</v>
      </c>
      <c r="F1068" s="24"/>
      <c r="G1068" s="7">
        <f>G1067</f>
        <v>30.179999999999996</v>
      </c>
    </row>
    <row r="1069" spans="1:8" ht="15" customHeight="1">
      <c r="A1069" s="1"/>
      <c r="B1069" s="1"/>
      <c r="C1069" s="1"/>
      <c r="D1069" s="1"/>
      <c r="E1069" s="25" t="s">
        <v>42</v>
      </c>
      <c r="F1069" s="25"/>
      <c r="G1069" s="17">
        <f>G1068+G1065+G1061</f>
        <v>119.66512999999999</v>
      </c>
      <c r="H1069">
        <v>119.67</v>
      </c>
    </row>
    <row r="1070" spans="1:8" ht="9.9499999999999993" customHeight="1">
      <c r="A1070" s="1"/>
      <c r="B1070" s="1"/>
      <c r="C1070" s="27"/>
      <c r="D1070" s="27"/>
      <c r="E1070" s="1"/>
      <c r="F1070" s="1"/>
      <c r="G1070" s="1"/>
    </row>
    <row r="1071" spans="1:8" ht="20.100000000000001" customHeight="1">
      <c r="A1071" s="28" t="s">
        <v>460</v>
      </c>
      <c r="B1071" s="28"/>
      <c r="C1071" s="28"/>
      <c r="D1071" s="28"/>
      <c r="E1071" s="28"/>
      <c r="F1071" s="28"/>
      <c r="G1071" s="28"/>
    </row>
    <row r="1072" spans="1:8" ht="15" customHeight="1">
      <c r="A1072" s="23" t="s">
        <v>1</v>
      </c>
      <c r="B1072" s="23"/>
      <c r="C1072" s="2" t="s">
        <v>2</v>
      </c>
      <c r="D1072" s="2" t="s">
        <v>3</v>
      </c>
      <c r="E1072" s="2" t="s">
        <v>4</v>
      </c>
      <c r="F1072" s="2" t="s">
        <v>5</v>
      </c>
      <c r="G1072" s="2" t="s">
        <v>6</v>
      </c>
    </row>
    <row r="1073" spans="1:8" ht="29.1" customHeight="1">
      <c r="A1073" s="3" t="s">
        <v>461</v>
      </c>
      <c r="B1073" s="4" t="s">
        <v>462</v>
      </c>
      <c r="C1073" s="3" t="s">
        <v>202</v>
      </c>
      <c r="D1073" s="3" t="s">
        <v>13</v>
      </c>
      <c r="E1073" s="5">
        <v>1</v>
      </c>
      <c r="F1073" s="6">
        <v>653.99</v>
      </c>
      <c r="G1073" s="6">
        <v>653.99</v>
      </c>
    </row>
    <row r="1074" spans="1:8" ht="15" customHeight="1">
      <c r="A1074" s="1"/>
      <c r="B1074" s="1"/>
      <c r="C1074" s="1"/>
      <c r="D1074" s="1"/>
      <c r="E1074" s="24" t="s">
        <v>26</v>
      </c>
      <c r="F1074" s="24"/>
      <c r="G1074" s="7">
        <v>653.99</v>
      </c>
    </row>
    <row r="1075" spans="1:8" ht="15" customHeight="1">
      <c r="A1075" s="23" t="s">
        <v>27</v>
      </c>
      <c r="B1075" s="23"/>
      <c r="C1075" s="2" t="s">
        <v>2</v>
      </c>
      <c r="D1075" s="2" t="s">
        <v>3</v>
      </c>
      <c r="E1075" s="2" t="s">
        <v>4</v>
      </c>
      <c r="F1075" s="2" t="s">
        <v>5</v>
      </c>
      <c r="G1075" s="2" t="s">
        <v>6</v>
      </c>
    </row>
    <row r="1076" spans="1:8" ht="21" customHeight="1">
      <c r="A1076" s="3" t="s">
        <v>28</v>
      </c>
      <c r="B1076" s="4" t="s">
        <v>328</v>
      </c>
      <c r="C1076" s="3" t="s">
        <v>9</v>
      </c>
      <c r="D1076" s="3" t="s">
        <v>30</v>
      </c>
      <c r="E1076" s="5">
        <v>0.3</v>
      </c>
      <c r="F1076" s="6">
        <v>21.66</v>
      </c>
      <c r="G1076" s="6">
        <f>F1076*E1076</f>
        <v>6.4980000000000002</v>
      </c>
    </row>
    <row r="1077" spans="1:8" ht="21" customHeight="1">
      <c r="A1077" s="3" t="s">
        <v>31</v>
      </c>
      <c r="B1077" s="4" t="s">
        <v>329</v>
      </c>
      <c r="C1077" s="3" t="s">
        <v>9</v>
      </c>
      <c r="D1077" s="3" t="s">
        <v>30</v>
      </c>
      <c r="E1077" s="5">
        <v>0.49954999999999999</v>
      </c>
      <c r="F1077" s="6">
        <v>26.5</v>
      </c>
      <c r="G1077" s="6">
        <f>F1077*E1077</f>
        <v>13.238075</v>
      </c>
    </row>
    <row r="1078" spans="1:8" ht="18" customHeight="1">
      <c r="A1078" s="1"/>
      <c r="B1078" s="1"/>
      <c r="C1078" s="1"/>
      <c r="D1078" s="1"/>
      <c r="E1078" s="24" t="s">
        <v>37</v>
      </c>
      <c r="F1078" s="24"/>
      <c r="G1078" s="7">
        <f>G1076+G1077</f>
        <v>19.736075</v>
      </c>
    </row>
    <row r="1079" spans="1:8" ht="15" customHeight="1">
      <c r="A1079" s="1"/>
      <c r="B1079" s="1"/>
      <c r="C1079" s="1"/>
      <c r="D1079" s="1"/>
      <c r="E1079" s="25" t="s">
        <v>42</v>
      </c>
      <c r="F1079" s="25"/>
      <c r="G1079" s="17">
        <f>G1078+G1074</f>
        <v>673.72607500000004</v>
      </c>
      <c r="H1079">
        <v>673.73</v>
      </c>
    </row>
    <row r="1080" spans="1:8" ht="9.9499999999999993" customHeight="1">
      <c r="A1080" s="1"/>
      <c r="B1080" s="1"/>
      <c r="C1080" s="27"/>
      <c r="D1080" s="27"/>
      <c r="E1080" s="1"/>
      <c r="F1080" s="1"/>
      <c r="G1080" s="1"/>
    </row>
    <row r="1081" spans="1:8" ht="20.100000000000001" customHeight="1">
      <c r="A1081" s="28" t="s">
        <v>463</v>
      </c>
      <c r="B1081" s="28"/>
      <c r="C1081" s="28"/>
      <c r="D1081" s="28"/>
      <c r="E1081" s="28"/>
      <c r="F1081" s="28"/>
      <c r="G1081" s="28"/>
    </row>
    <row r="1082" spans="1:8" ht="15" customHeight="1">
      <c r="A1082" s="23" t="s">
        <v>1</v>
      </c>
      <c r="B1082" s="23"/>
      <c r="C1082" s="2" t="s">
        <v>2</v>
      </c>
      <c r="D1082" s="2" t="s">
        <v>3</v>
      </c>
      <c r="E1082" s="2" t="s">
        <v>4</v>
      </c>
      <c r="F1082" s="2" t="s">
        <v>5</v>
      </c>
      <c r="G1082" s="2" t="s">
        <v>6</v>
      </c>
    </row>
    <row r="1083" spans="1:8" ht="21" customHeight="1">
      <c r="A1083" s="3" t="s">
        <v>464</v>
      </c>
      <c r="B1083" s="4" t="s">
        <v>465</v>
      </c>
      <c r="C1083" s="3" t="s">
        <v>9</v>
      </c>
      <c r="D1083" s="3" t="s">
        <v>13</v>
      </c>
      <c r="E1083" s="5">
        <v>1</v>
      </c>
      <c r="F1083" s="6">
        <v>7.15</v>
      </c>
      <c r="G1083" s="6">
        <f>F1083*E1083</f>
        <v>7.15</v>
      </c>
    </row>
    <row r="1084" spans="1:8" ht="15" customHeight="1">
      <c r="A1084" s="3" t="s">
        <v>432</v>
      </c>
      <c r="B1084" s="4" t="s">
        <v>433</v>
      </c>
      <c r="C1084" s="3" t="s">
        <v>9</v>
      </c>
      <c r="D1084" s="3" t="s">
        <v>13</v>
      </c>
      <c r="E1084" s="5">
        <v>0.02</v>
      </c>
      <c r="F1084" s="6">
        <v>11.8</v>
      </c>
      <c r="G1084" s="6">
        <f>F1084*E1084</f>
        <v>0.23600000000000002</v>
      </c>
    </row>
    <row r="1085" spans="1:8" ht="15" customHeight="1">
      <c r="A1085" s="1"/>
      <c r="B1085" s="1"/>
      <c r="C1085" s="1"/>
      <c r="D1085" s="1"/>
      <c r="E1085" s="24" t="s">
        <v>26</v>
      </c>
      <c r="F1085" s="24"/>
      <c r="G1085" s="7">
        <f>G1084+G1083</f>
        <v>7.3860000000000001</v>
      </c>
    </row>
    <row r="1086" spans="1:8" ht="15" customHeight="1">
      <c r="A1086" s="23" t="s">
        <v>27</v>
      </c>
      <c r="B1086" s="23"/>
      <c r="C1086" s="2" t="s">
        <v>2</v>
      </c>
      <c r="D1086" s="2" t="s">
        <v>3</v>
      </c>
      <c r="E1086" s="2" t="s">
        <v>4</v>
      </c>
      <c r="F1086" s="2" t="s">
        <v>5</v>
      </c>
      <c r="G1086" s="2" t="s">
        <v>6</v>
      </c>
    </row>
    <row r="1087" spans="1:8" ht="21" customHeight="1">
      <c r="A1087" s="3" t="s">
        <v>28</v>
      </c>
      <c r="B1087" s="4" t="s">
        <v>328</v>
      </c>
      <c r="C1087" s="3" t="s">
        <v>9</v>
      </c>
      <c r="D1087" s="3" t="s">
        <v>30</v>
      </c>
      <c r="E1087" s="5">
        <v>0.15</v>
      </c>
      <c r="F1087" s="6">
        <v>21.55</v>
      </c>
      <c r="G1087" s="6">
        <f>F1087*E1087</f>
        <v>3.2324999999999999</v>
      </c>
    </row>
    <row r="1088" spans="1:8" ht="21" customHeight="1">
      <c r="A1088" s="3" t="s">
        <v>31</v>
      </c>
      <c r="B1088" s="4" t="s">
        <v>329</v>
      </c>
      <c r="C1088" s="3" t="s">
        <v>9</v>
      </c>
      <c r="D1088" s="3" t="s">
        <v>30</v>
      </c>
      <c r="E1088" s="5">
        <v>0.15</v>
      </c>
      <c r="F1088" s="6">
        <v>26.5</v>
      </c>
      <c r="G1088" s="6">
        <f>F1088*E1088</f>
        <v>3.9749999999999996</v>
      </c>
    </row>
    <row r="1089" spans="1:8" ht="18" customHeight="1">
      <c r="A1089" s="1"/>
      <c r="B1089" s="1"/>
      <c r="C1089" s="1"/>
      <c r="D1089" s="1"/>
      <c r="E1089" s="24" t="s">
        <v>37</v>
      </c>
      <c r="F1089" s="24"/>
      <c r="G1089" s="7">
        <f>G1088+G1087</f>
        <v>7.2074999999999996</v>
      </c>
    </row>
    <row r="1090" spans="1:8" ht="15" customHeight="1">
      <c r="A1090" s="1"/>
      <c r="B1090" s="1"/>
      <c r="C1090" s="1"/>
      <c r="D1090" s="1"/>
      <c r="E1090" s="25" t="s">
        <v>42</v>
      </c>
      <c r="F1090" s="25"/>
      <c r="G1090" s="17">
        <f>G1089+G1085</f>
        <v>14.593499999999999</v>
      </c>
      <c r="H1090">
        <v>14.59</v>
      </c>
    </row>
    <row r="1091" spans="1:8" ht="9.9499999999999993" customHeight="1">
      <c r="A1091" s="1"/>
      <c r="B1091" s="1"/>
      <c r="C1091" s="27"/>
      <c r="D1091" s="27"/>
      <c r="E1091" s="1"/>
      <c r="F1091" s="1"/>
      <c r="G1091" s="1"/>
    </row>
    <row r="1092" spans="1:8" ht="20.100000000000001" customHeight="1">
      <c r="A1092" s="28" t="s">
        <v>466</v>
      </c>
      <c r="B1092" s="28"/>
      <c r="C1092" s="28"/>
      <c r="D1092" s="28"/>
      <c r="E1092" s="28"/>
      <c r="F1092" s="28"/>
      <c r="G1092" s="28"/>
    </row>
    <row r="1093" spans="1:8" ht="15" customHeight="1">
      <c r="A1093" s="23" t="s">
        <v>1</v>
      </c>
      <c r="B1093" s="23"/>
      <c r="C1093" s="2" t="s">
        <v>2</v>
      </c>
      <c r="D1093" s="2" t="s">
        <v>3</v>
      </c>
      <c r="E1093" s="2" t="s">
        <v>4</v>
      </c>
      <c r="F1093" s="2" t="s">
        <v>5</v>
      </c>
      <c r="G1093" s="2" t="s">
        <v>6</v>
      </c>
    </row>
    <row r="1094" spans="1:8" ht="15" customHeight="1">
      <c r="A1094" s="3" t="s">
        <v>432</v>
      </c>
      <c r="B1094" s="4" t="s">
        <v>433</v>
      </c>
      <c r="C1094" s="3" t="s">
        <v>9</v>
      </c>
      <c r="D1094" s="3" t="s">
        <v>13</v>
      </c>
      <c r="E1094" s="5">
        <v>0.02</v>
      </c>
      <c r="F1094" s="6">
        <v>11.8</v>
      </c>
      <c r="G1094" s="6">
        <f>F1094*E1094</f>
        <v>0.23600000000000002</v>
      </c>
    </row>
    <row r="1095" spans="1:8" ht="21" customHeight="1">
      <c r="A1095" s="3" t="s">
        <v>467</v>
      </c>
      <c r="B1095" s="4" t="s">
        <v>468</v>
      </c>
      <c r="C1095" s="3" t="s">
        <v>9</v>
      </c>
      <c r="D1095" s="3" t="s">
        <v>13</v>
      </c>
      <c r="E1095" s="5">
        <v>1.1000000000000001</v>
      </c>
      <c r="F1095" s="6">
        <v>12.74</v>
      </c>
      <c r="G1095" s="6">
        <f>F1095*E1095</f>
        <v>14.014000000000001</v>
      </c>
    </row>
    <row r="1096" spans="1:8" ht="15" customHeight="1">
      <c r="A1096" s="1"/>
      <c r="B1096" s="1"/>
      <c r="C1096" s="1"/>
      <c r="D1096" s="1"/>
      <c r="E1096" s="24" t="s">
        <v>26</v>
      </c>
      <c r="F1096" s="24"/>
      <c r="G1096" s="7">
        <f>G1095+G1094</f>
        <v>14.250000000000002</v>
      </c>
    </row>
    <row r="1097" spans="1:8" ht="15" customHeight="1">
      <c r="A1097" s="23" t="s">
        <v>27</v>
      </c>
      <c r="B1097" s="23"/>
      <c r="C1097" s="2" t="s">
        <v>2</v>
      </c>
      <c r="D1097" s="2" t="s">
        <v>3</v>
      </c>
      <c r="E1097" s="2" t="s">
        <v>4</v>
      </c>
      <c r="F1097" s="2" t="s">
        <v>5</v>
      </c>
      <c r="G1097" s="2" t="s">
        <v>6</v>
      </c>
    </row>
    <row r="1098" spans="1:8" ht="21" customHeight="1">
      <c r="A1098" s="3" t="s">
        <v>28</v>
      </c>
      <c r="B1098" s="4" t="s">
        <v>328</v>
      </c>
      <c r="C1098" s="3" t="s">
        <v>9</v>
      </c>
      <c r="D1098" s="3" t="s">
        <v>30</v>
      </c>
      <c r="E1098" s="5">
        <v>0.14949999999999999</v>
      </c>
      <c r="F1098" s="6">
        <v>21.55</v>
      </c>
      <c r="G1098" s="6">
        <f>F1098*E1098</f>
        <v>3.2217250000000002</v>
      </c>
    </row>
    <row r="1099" spans="1:8" ht="21" customHeight="1">
      <c r="A1099" s="3" t="s">
        <v>31</v>
      </c>
      <c r="B1099" s="4" t="s">
        <v>329</v>
      </c>
      <c r="C1099" s="3" t="s">
        <v>9</v>
      </c>
      <c r="D1099" s="3" t="s">
        <v>30</v>
      </c>
      <c r="E1099" s="5">
        <v>0.15</v>
      </c>
      <c r="F1099" s="6">
        <v>26.5</v>
      </c>
      <c r="G1099" s="6">
        <f>F1099*E1099</f>
        <v>3.9749999999999996</v>
      </c>
    </row>
    <row r="1100" spans="1:8" ht="18" customHeight="1">
      <c r="A1100" s="1"/>
      <c r="B1100" s="1"/>
      <c r="C1100" s="1"/>
      <c r="D1100" s="1"/>
      <c r="E1100" s="24" t="s">
        <v>37</v>
      </c>
      <c r="F1100" s="24"/>
      <c r="G1100" s="7">
        <f>G1099+G1098</f>
        <v>7.1967249999999998</v>
      </c>
    </row>
    <row r="1101" spans="1:8" ht="15" customHeight="1">
      <c r="A1101" s="1"/>
      <c r="B1101" s="1"/>
      <c r="C1101" s="1"/>
      <c r="D1101" s="1"/>
      <c r="E1101" s="25" t="s">
        <v>42</v>
      </c>
      <c r="F1101" s="25"/>
      <c r="G1101" s="17">
        <f>G1100+G1096</f>
        <v>21.446725000000001</v>
      </c>
      <c r="H1101">
        <v>21.45</v>
      </c>
    </row>
    <row r="1102" spans="1:8" ht="9.9499999999999993" customHeight="1">
      <c r="A1102" s="1"/>
      <c r="B1102" s="1"/>
      <c r="C1102" s="27"/>
      <c r="D1102" s="27"/>
      <c r="E1102" s="1"/>
      <c r="F1102" s="1"/>
      <c r="G1102" s="1"/>
    </row>
    <row r="1103" spans="1:8" ht="20.100000000000001" customHeight="1">
      <c r="A1103" s="28" t="s">
        <v>469</v>
      </c>
      <c r="B1103" s="28"/>
      <c r="C1103" s="28"/>
      <c r="D1103" s="28"/>
      <c r="E1103" s="28"/>
      <c r="F1103" s="28"/>
      <c r="G1103" s="28"/>
    </row>
    <row r="1104" spans="1:8" ht="15" customHeight="1">
      <c r="A1104" s="23" t="s">
        <v>1</v>
      </c>
      <c r="B1104" s="23"/>
      <c r="C1104" s="2" t="s">
        <v>2</v>
      </c>
      <c r="D1104" s="2" t="s">
        <v>3</v>
      </c>
      <c r="E1104" s="2" t="s">
        <v>4</v>
      </c>
      <c r="F1104" s="2" t="s">
        <v>5</v>
      </c>
      <c r="G1104" s="2" t="s">
        <v>6</v>
      </c>
    </row>
    <row r="1105" spans="1:8" ht="29.1" customHeight="1">
      <c r="A1105" s="3" t="s">
        <v>116</v>
      </c>
      <c r="B1105" s="4" t="s">
        <v>117</v>
      </c>
      <c r="C1105" s="3" t="s">
        <v>9</v>
      </c>
      <c r="D1105" s="3" t="s">
        <v>13</v>
      </c>
      <c r="E1105" s="5">
        <v>4.8099999999999996</v>
      </c>
      <c r="F1105" s="6">
        <v>1.1000000000000001</v>
      </c>
      <c r="G1105" s="6">
        <f>F1105*E1105</f>
        <v>5.2910000000000004</v>
      </c>
    </row>
    <row r="1106" spans="1:8" ht="29.1" customHeight="1">
      <c r="A1106" s="3" t="s">
        <v>125</v>
      </c>
      <c r="B1106" s="4" t="s">
        <v>126</v>
      </c>
      <c r="C1106" s="3" t="s">
        <v>9</v>
      </c>
      <c r="D1106" s="3" t="s">
        <v>21</v>
      </c>
      <c r="E1106" s="5">
        <v>2.56</v>
      </c>
      <c r="F1106" s="6">
        <v>17.7</v>
      </c>
      <c r="G1106" s="6">
        <f t="shared" ref="G1106:G1107" si="54">F1106*E1106</f>
        <v>45.311999999999998</v>
      </c>
    </row>
    <row r="1107" spans="1:8" ht="29.1" customHeight="1">
      <c r="A1107" s="3" t="s">
        <v>127</v>
      </c>
      <c r="B1107" s="4" t="s">
        <v>128</v>
      </c>
      <c r="C1107" s="3" t="s">
        <v>9</v>
      </c>
      <c r="D1107" s="3" t="s">
        <v>13</v>
      </c>
      <c r="E1107" s="5">
        <v>0.54</v>
      </c>
      <c r="F1107" s="6">
        <v>540.86</v>
      </c>
      <c r="G1107" s="6">
        <f t="shared" si="54"/>
        <v>292.06440000000003</v>
      </c>
    </row>
    <row r="1108" spans="1:8" ht="15" customHeight="1">
      <c r="A1108" s="1"/>
      <c r="B1108" s="1"/>
      <c r="C1108" s="1"/>
      <c r="D1108" s="1"/>
      <c r="E1108" s="24" t="s">
        <v>26</v>
      </c>
      <c r="F1108" s="24"/>
      <c r="G1108" s="7">
        <f>G1105+G1106+G1107</f>
        <v>342.66740000000004</v>
      </c>
    </row>
    <row r="1109" spans="1:8" ht="15" customHeight="1">
      <c r="A1109" s="23" t="s">
        <v>27</v>
      </c>
      <c r="B1109" s="23"/>
      <c r="C1109" s="2" t="s">
        <v>2</v>
      </c>
      <c r="D1109" s="2" t="s">
        <v>3</v>
      </c>
      <c r="E1109" s="2" t="s">
        <v>4</v>
      </c>
      <c r="F1109" s="2" t="s">
        <v>5</v>
      </c>
      <c r="G1109" s="2" t="s">
        <v>6</v>
      </c>
    </row>
    <row r="1110" spans="1:8" ht="15" customHeight="1">
      <c r="A1110" s="3" t="s">
        <v>33</v>
      </c>
      <c r="B1110" s="4" t="s">
        <v>123</v>
      </c>
      <c r="C1110" s="3" t="s">
        <v>9</v>
      </c>
      <c r="D1110" s="3" t="s">
        <v>30</v>
      </c>
      <c r="E1110" s="5">
        <v>0.22900000000000001</v>
      </c>
      <c r="F1110" s="6">
        <v>27.26</v>
      </c>
      <c r="G1110" s="6">
        <f>F1110*E1110</f>
        <v>6.2425400000000009</v>
      </c>
    </row>
    <row r="1111" spans="1:8" ht="15" customHeight="1">
      <c r="A1111" s="3" t="s">
        <v>35</v>
      </c>
      <c r="B1111" s="4" t="s">
        <v>78</v>
      </c>
      <c r="C1111" s="3" t="s">
        <v>9</v>
      </c>
      <c r="D1111" s="3" t="s">
        <v>30</v>
      </c>
      <c r="E1111" s="5">
        <v>0.14999899999999999</v>
      </c>
      <c r="F1111" s="6">
        <v>21.78</v>
      </c>
      <c r="G1111" s="6">
        <f>F1111*E1111</f>
        <v>3.2669782199999999</v>
      </c>
    </row>
    <row r="1112" spans="1:8" ht="18" customHeight="1">
      <c r="A1112" s="1"/>
      <c r="B1112" s="1"/>
      <c r="C1112" s="1"/>
      <c r="D1112" s="1"/>
      <c r="E1112" s="24" t="s">
        <v>37</v>
      </c>
      <c r="F1112" s="24"/>
      <c r="G1112" s="7">
        <f>G1111+G1110</f>
        <v>9.5095182200000004</v>
      </c>
    </row>
    <row r="1113" spans="1:8" ht="15" customHeight="1">
      <c r="A1113" s="1"/>
      <c r="B1113" s="1"/>
      <c r="C1113" s="1"/>
      <c r="D1113" s="1"/>
      <c r="E1113" s="25" t="s">
        <v>42</v>
      </c>
      <c r="F1113" s="25"/>
      <c r="G1113" s="17">
        <f>G1112+G1108</f>
        <v>352.17691822000006</v>
      </c>
      <c r="H1113">
        <v>352.18</v>
      </c>
    </row>
    <row r="1114" spans="1:8" ht="9.9499999999999993" customHeight="1">
      <c r="A1114" s="1"/>
      <c r="B1114" s="1"/>
      <c r="C1114" s="27"/>
      <c r="D1114" s="27"/>
      <c r="E1114" s="1"/>
      <c r="F1114" s="1"/>
      <c r="G1114" s="1"/>
    </row>
    <row r="1115" spans="1:8" ht="20.100000000000001" customHeight="1">
      <c r="A1115" s="28" t="s">
        <v>470</v>
      </c>
      <c r="B1115" s="28"/>
      <c r="C1115" s="28"/>
      <c r="D1115" s="28"/>
      <c r="E1115" s="28"/>
      <c r="F1115" s="28"/>
      <c r="G1115" s="28"/>
    </row>
    <row r="1116" spans="1:8" ht="15" customHeight="1">
      <c r="A1116" s="23" t="s">
        <v>44</v>
      </c>
      <c r="B1116" s="23"/>
      <c r="C1116" s="2" t="s">
        <v>2</v>
      </c>
      <c r="D1116" s="2" t="s">
        <v>3</v>
      </c>
      <c r="E1116" s="2" t="s">
        <v>4</v>
      </c>
      <c r="F1116" s="2" t="s">
        <v>5</v>
      </c>
      <c r="G1116" s="2" t="s">
        <v>6</v>
      </c>
    </row>
    <row r="1117" spans="1:8" ht="29.1" customHeight="1">
      <c r="A1117" s="3" t="s">
        <v>471</v>
      </c>
      <c r="B1117" s="4" t="s">
        <v>472</v>
      </c>
      <c r="C1117" s="3" t="s">
        <v>9</v>
      </c>
      <c r="D1117" s="3" t="s">
        <v>13</v>
      </c>
      <c r="E1117" s="5">
        <v>1</v>
      </c>
      <c r="F1117" s="6">
        <v>4175.49</v>
      </c>
      <c r="G1117" s="6">
        <f>F1117*E1117</f>
        <v>4175.49</v>
      </c>
    </row>
    <row r="1118" spans="1:8" ht="15" customHeight="1">
      <c r="A1118" s="1"/>
      <c r="B1118" s="1"/>
      <c r="C1118" s="1"/>
      <c r="D1118" s="1"/>
      <c r="E1118" s="24" t="s">
        <v>48</v>
      </c>
      <c r="F1118" s="24"/>
      <c r="G1118" s="7">
        <f>G1117</f>
        <v>4175.49</v>
      </c>
    </row>
    <row r="1119" spans="1:8" ht="15" customHeight="1">
      <c r="A1119" s="23" t="s">
        <v>1</v>
      </c>
      <c r="B1119" s="23"/>
      <c r="C1119" s="2" t="s">
        <v>2</v>
      </c>
      <c r="D1119" s="2" t="s">
        <v>3</v>
      </c>
      <c r="E1119" s="2" t="s">
        <v>4</v>
      </c>
      <c r="F1119" s="2" t="s">
        <v>5</v>
      </c>
      <c r="G1119" s="2" t="s">
        <v>6</v>
      </c>
    </row>
    <row r="1120" spans="1:8" ht="29.1" customHeight="1">
      <c r="A1120" s="3" t="s">
        <v>473</v>
      </c>
      <c r="B1120" s="4" t="s">
        <v>474</v>
      </c>
      <c r="C1120" s="3" t="s">
        <v>9</v>
      </c>
      <c r="D1120" s="3" t="s">
        <v>13</v>
      </c>
      <c r="E1120" s="5">
        <v>4</v>
      </c>
      <c r="F1120" s="6">
        <v>1.56</v>
      </c>
      <c r="G1120" s="6">
        <f>F1120*E1120</f>
        <v>6.24</v>
      </c>
    </row>
    <row r="1121" spans="1:8" ht="15" customHeight="1">
      <c r="A1121" s="3" t="s">
        <v>475</v>
      </c>
      <c r="B1121" s="4" t="s">
        <v>476</v>
      </c>
      <c r="C1121" s="3" t="s">
        <v>9</v>
      </c>
      <c r="D1121" s="3" t="s">
        <v>13</v>
      </c>
      <c r="E1121" s="5">
        <v>4</v>
      </c>
      <c r="F1121" s="6">
        <v>0.35</v>
      </c>
      <c r="G1121" s="6">
        <f t="shared" ref="G1121:G1122" si="55">F1121*E1121</f>
        <v>1.4</v>
      </c>
    </row>
    <row r="1122" spans="1:8" ht="15" customHeight="1">
      <c r="A1122" s="3" t="s">
        <v>477</v>
      </c>
      <c r="B1122" s="4" t="s">
        <v>478</v>
      </c>
      <c r="C1122" s="3" t="s">
        <v>9</v>
      </c>
      <c r="D1122" s="3" t="s">
        <v>21</v>
      </c>
      <c r="E1122" s="5">
        <v>0.2</v>
      </c>
      <c r="F1122" s="6">
        <v>4.12</v>
      </c>
      <c r="G1122" s="6">
        <f t="shared" si="55"/>
        <v>0.82400000000000007</v>
      </c>
    </row>
    <row r="1123" spans="1:8" ht="15" customHeight="1">
      <c r="A1123" s="1"/>
      <c r="B1123" s="1"/>
      <c r="C1123" s="1"/>
      <c r="D1123" s="1"/>
      <c r="E1123" s="24" t="s">
        <v>26</v>
      </c>
      <c r="F1123" s="24"/>
      <c r="G1123" s="7">
        <f>G1122+G1121+G1120</f>
        <v>8.4640000000000004</v>
      </c>
    </row>
    <row r="1124" spans="1:8" ht="15" customHeight="1">
      <c r="A1124" s="23" t="s">
        <v>27</v>
      </c>
      <c r="B1124" s="23"/>
      <c r="C1124" s="2" t="s">
        <v>2</v>
      </c>
      <c r="D1124" s="2" t="s">
        <v>3</v>
      </c>
      <c r="E1124" s="2" t="s">
        <v>4</v>
      </c>
      <c r="F1124" s="2" t="s">
        <v>5</v>
      </c>
      <c r="G1124" s="2" t="s">
        <v>6</v>
      </c>
    </row>
    <row r="1125" spans="1:8" ht="15" customHeight="1">
      <c r="A1125" s="3" t="s">
        <v>479</v>
      </c>
      <c r="B1125" s="4" t="s">
        <v>480</v>
      </c>
      <c r="C1125" s="3" t="s">
        <v>9</v>
      </c>
      <c r="D1125" s="3" t="s">
        <v>30</v>
      </c>
      <c r="E1125" s="5">
        <v>0.63300000000000001</v>
      </c>
      <c r="F1125" s="6">
        <v>22.65</v>
      </c>
      <c r="G1125" s="6">
        <f>F1125*E1125</f>
        <v>14.337449999999999</v>
      </c>
    </row>
    <row r="1126" spans="1:8" ht="21" customHeight="1">
      <c r="A1126" s="3" t="s">
        <v>28</v>
      </c>
      <c r="B1126" s="4" t="s">
        <v>328</v>
      </c>
      <c r="C1126" s="3" t="s">
        <v>9</v>
      </c>
      <c r="D1126" s="3" t="s">
        <v>30</v>
      </c>
      <c r="E1126" s="5">
        <v>3.0647000000000002</v>
      </c>
      <c r="F1126" s="6">
        <v>21.66</v>
      </c>
      <c r="G1126" s="6">
        <f t="shared" ref="G1126:G1128" si="56">F1126*E1126</f>
        <v>66.381402000000008</v>
      </c>
    </row>
    <row r="1127" spans="1:8" ht="15" customHeight="1">
      <c r="A1127" s="3" t="s">
        <v>420</v>
      </c>
      <c r="B1127" s="4" t="s">
        <v>421</v>
      </c>
      <c r="C1127" s="3" t="s">
        <v>9</v>
      </c>
      <c r="D1127" s="3" t="s">
        <v>30</v>
      </c>
      <c r="E1127" s="5">
        <v>0.63249999999999995</v>
      </c>
      <c r="F1127" s="6">
        <v>27.6</v>
      </c>
      <c r="G1127" s="6">
        <f t="shared" si="56"/>
        <v>17.457000000000001</v>
      </c>
    </row>
    <row r="1128" spans="1:8" ht="21" customHeight="1">
      <c r="A1128" s="3" t="s">
        <v>31</v>
      </c>
      <c r="B1128" s="4" t="s">
        <v>329</v>
      </c>
      <c r="C1128" s="3" t="s">
        <v>9</v>
      </c>
      <c r="D1128" s="3" t="s">
        <v>30</v>
      </c>
      <c r="E1128" s="5">
        <v>3.0646</v>
      </c>
      <c r="F1128" s="6">
        <v>26.5</v>
      </c>
      <c r="G1128" s="6">
        <f t="shared" si="56"/>
        <v>81.2119</v>
      </c>
    </row>
    <row r="1129" spans="1:8" ht="18" customHeight="1">
      <c r="A1129" s="1"/>
      <c r="B1129" s="1"/>
      <c r="C1129" s="1"/>
      <c r="D1129" s="1"/>
      <c r="E1129" s="24" t="s">
        <v>37</v>
      </c>
      <c r="F1129" s="24"/>
      <c r="G1129" s="7">
        <f>G1128+G1127+G1126+G1125</f>
        <v>179.38775200000001</v>
      </c>
    </row>
    <row r="1130" spans="1:8" ht="15" customHeight="1">
      <c r="A1130" s="1"/>
      <c r="B1130" s="1"/>
      <c r="C1130" s="1"/>
      <c r="D1130" s="1"/>
      <c r="E1130" s="25" t="s">
        <v>42</v>
      </c>
      <c r="F1130" s="25"/>
      <c r="G1130" s="17">
        <f>G1129+G1123+G1118</f>
        <v>4363.3417519999994</v>
      </c>
      <c r="H1130" s="16">
        <v>4363.34</v>
      </c>
    </row>
    <row r="1131" spans="1:8" ht="9.9499999999999993" customHeight="1">
      <c r="A1131" s="1"/>
      <c r="B1131" s="1"/>
      <c r="C1131" s="27"/>
      <c r="D1131" s="27"/>
      <c r="E1131" s="1"/>
      <c r="F1131" s="1"/>
      <c r="G1131" s="1"/>
    </row>
    <row r="1132" spans="1:8" ht="20.100000000000001" customHeight="1">
      <c r="A1132" s="28" t="s">
        <v>481</v>
      </c>
      <c r="B1132" s="28"/>
      <c r="C1132" s="28"/>
      <c r="D1132" s="28"/>
      <c r="E1132" s="28"/>
      <c r="F1132" s="28"/>
      <c r="G1132" s="28"/>
    </row>
    <row r="1133" spans="1:8" ht="15" customHeight="1">
      <c r="A1133" s="23" t="s">
        <v>1</v>
      </c>
      <c r="B1133" s="23"/>
      <c r="C1133" s="2" t="s">
        <v>2</v>
      </c>
      <c r="D1133" s="2" t="s">
        <v>3</v>
      </c>
      <c r="E1133" s="2" t="s">
        <v>4</v>
      </c>
      <c r="F1133" s="2" t="s">
        <v>5</v>
      </c>
      <c r="G1133" s="2" t="s">
        <v>6</v>
      </c>
    </row>
    <row r="1134" spans="1:8" ht="38.1" customHeight="1">
      <c r="A1134" s="3" t="s">
        <v>482</v>
      </c>
      <c r="B1134" s="4" t="s">
        <v>483</v>
      </c>
      <c r="C1134" s="3" t="s">
        <v>202</v>
      </c>
      <c r="D1134" s="3" t="s">
        <v>13</v>
      </c>
      <c r="E1134" s="5">
        <v>1</v>
      </c>
      <c r="F1134" s="6">
        <v>470.88</v>
      </c>
      <c r="G1134" s="6">
        <v>470.88</v>
      </c>
    </row>
    <row r="1135" spans="1:8" ht="15" customHeight="1">
      <c r="A1135" s="1"/>
      <c r="B1135" s="1"/>
      <c r="C1135" s="1"/>
      <c r="D1135" s="1"/>
      <c r="E1135" s="24" t="s">
        <v>26</v>
      </c>
      <c r="F1135" s="24"/>
      <c r="G1135" s="7">
        <v>470.88</v>
      </c>
    </row>
    <row r="1136" spans="1:8" ht="15" customHeight="1">
      <c r="A1136" s="23" t="s">
        <v>27</v>
      </c>
      <c r="B1136" s="23"/>
      <c r="C1136" s="2" t="s">
        <v>2</v>
      </c>
      <c r="D1136" s="2" t="s">
        <v>3</v>
      </c>
      <c r="E1136" s="2" t="s">
        <v>4</v>
      </c>
      <c r="F1136" s="2" t="s">
        <v>5</v>
      </c>
      <c r="G1136" s="2" t="s">
        <v>6</v>
      </c>
    </row>
    <row r="1137" spans="1:8" ht="21" customHeight="1">
      <c r="A1137" s="3" t="s">
        <v>31</v>
      </c>
      <c r="B1137" s="4" t="s">
        <v>329</v>
      </c>
      <c r="C1137" s="3" t="s">
        <v>9</v>
      </c>
      <c r="D1137" s="3" t="s">
        <v>30</v>
      </c>
      <c r="E1137" s="5">
        <v>0.7</v>
      </c>
      <c r="F1137" s="6">
        <v>26.5</v>
      </c>
      <c r="G1137" s="6">
        <f>F1137*E1137</f>
        <v>18.549999999999997</v>
      </c>
    </row>
    <row r="1138" spans="1:8" ht="18" customHeight="1">
      <c r="A1138" s="1"/>
      <c r="B1138" s="1"/>
      <c r="C1138" s="1"/>
      <c r="D1138" s="1"/>
      <c r="E1138" s="24" t="s">
        <v>37</v>
      </c>
      <c r="F1138" s="24"/>
      <c r="G1138" s="7">
        <f>G1137</f>
        <v>18.549999999999997</v>
      </c>
    </row>
    <row r="1139" spans="1:8" ht="15" customHeight="1">
      <c r="A1139" s="1"/>
      <c r="B1139" s="1"/>
      <c r="C1139" s="1"/>
      <c r="D1139" s="1"/>
      <c r="E1139" s="25" t="s">
        <v>42</v>
      </c>
      <c r="F1139" s="25"/>
      <c r="G1139" s="17">
        <f>G1138+G1135</f>
        <v>489.43</v>
      </c>
      <c r="H1139">
        <v>489.43</v>
      </c>
    </row>
    <row r="1140" spans="1:8" ht="9.9499999999999993" customHeight="1">
      <c r="A1140" s="1"/>
      <c r="B1140" s="1"/>
      <c r="C1140" s="27"/>
      <c r="D1140" s="27"/>
      <c r="E1140" s="1"/>
      <c r="F1140" s="1"/>
      <c r="G1140" s="1"/>
    </row>
    <row r="1141" spans="1:8" ht="20.100000000000001" customHeight="1">
      <c r="A1141" s="28" t="s">
        <v>484</v>
      </c>
      <c r="B1141" s="28"/>
      <c r="C1141" s="28"/>
      <c r="D1141" s="28"/>
      <c r="E1141" s="28"/>
      <c r="F1141" s="28"/>
      <c r="G1141" s="28"/>
    </row>
    <row r="1142" spans="1:8" ht="15" customHeight="1">
      <c r="A1142" s="23" t="s">
        <v>1</v>
      </c>
      <c r="B1142" s="23"/>
      <c r="C1142" s="2" t="s">
        <v>2</v>
      </c>
      <c r="D1142" s="2" t="s">
        <v>3</v>
      </c>
      <c r="E1142" s="2" t="s">
        <v>4</v>
      </c>
      <c r="F1142" s="2" t="s">
        <v>5</v>
      </c>
      <c r="G1142" s="2" t="s">
        <v>6</v>
      </c>
    </row>
    <row r="1143" spans="1:8" ht="15" customHeight="1">
      <c r="A1143" s="3" t="s">
        <v>485</v>
      </c>
      <c r="B1143" s="4" t="s">
        <v>486</v>
      </c>
      <c r="C1143" s="3" t="s">
        <v>9</v>
      </c>
      <c r="D1143" s="3" t="s">
        <v>13</v>
      </c>
      <c r="E1143" s="5">
        <v>0.94</v>
      </c>
      <c r="F1143" s="6">
        <v>7.28</v>
      </c>
      <c r="G1143" s="6">
        <f>F1143*E1143</f>
        <v>6.8431999999999995</v>
      </c>
    </row>
    <row r="1144" spans="1:8" ht="29.1" customHeight="1">
      <c r="A1144" s="3" t="s">
        <v>487</v>
      </c>
      <c r="B1144" s="4" t="s">
        <v>488</v>
      </c>
      <c r="C1144" s="3" t="s">
        <v>202</v>
      </c>
      <c r="D1144" s="3" t="s">
        <v>13</v>
      </c>
      <c r="E1144" s="5">
        <v>1</v>
      </c>
      <c r="F1144" s="6">
        <v>2773.81</v>
      </c>
      <c r="G1144" s="6">
        <f>F1144*E1144</f>
        <v>2773.81</v>
      </c>
    </row>
    <row r="1145" spans="1:8" ht="15" customHeight="1">
      <c r="A1145" s="1"/>
      <c r="B1145" s="1"/>
      <c r="C1145" s="1"/>
      <c r="D1145" s="1"/>
      <c r="E1145" s="24" t="s">
        <v>26</v>
      </c>
      <c r="F1145" s="24"/>
      <c r="G1145" s="7">
        <f>G1144+G1143</f>
        <v>2780.6531999999997</v>
      </c>
    </row>
    <row r="1146" spans="1:8" ht="15" customHeight="1">
      <c r="A1146" s="23" t="s">
        <v>27</v>
      </c>
      <c r="B1146" s="23"/>
      <c r="C1146" s="2" t="s">
        <v>2</v>
      </c>
      <c r="D1146" s="2" t="s">
        <v>3</v>
      </c>
      <c r="E1146" s="2" t="s">
        <v>4</v>
      </c>
      <c r="F1146" s="2" t="s">
        <v>5</v>
      </c>
      <c r="G1146" s="2" t="s">
        <v>6</v>
      </c>
    </row>
    <row r="1147" spans="1:8" ht="21" customHeight="1">
      <c r="A1147" s="3" t="s">
        <v>28</v>
      </c>
      <c r="B1147" s="4" t="s">
        <v>328</v>
      </c>
      <c r="C1147" s="3" t="s">
        <v>9</v>
      </c>
      <c r="D1147" s="3" t="s">
        <v>30</v>
      </c>
      <c r="E1147" s="5">
        <v>0.54</v>
      </c>
      <c r="F1147" s="6">
        <v>21.66</v>
      </c>
      <c r="G1147" s="6">
        <f>F1147*E1147</f>
        <v>11.696400000000001</v>
      </c>
    </row>
    <row r="1148" spans="1:8" ht="21" customHeight="1">
      <c r="A1148" s="3" t="s">
        <v>31</v>
      </c>
      <c r="B1148" s="4" t="s">
        <v>329</v>
      </c>
      <c r="C1148" s="3" t="s">
        <v>9</v>
      </c>
      <c r="D1148" s="3" t="s">
        <v>30</v>
      </c>
      <c r="E1148" s="5">
        <v>0.53949999999999998</v>
      </c>
      <c r="F1148" s="6">
        <v>26.5</v>
      </c>
      <c r="G1148" s="6">
        <f>F1148*E1148</f>
        <v>14.296749999999999</v>
      </c>
    </row>
    <row r="1149" spans="1:8" ht="18" customHeight="1">
      <c r="A1149" s="1"/>
      <c r="B1149" s="1"/>
      <c r="C1149" s="1"/>
      <c r="D1149" s="1"/>
      <c r="E1149" s="24" t="s">
        <v>37</v>
      </c>
      <c r="F1149" s="24"/>
      <c r="G1149" s="7">
        <f>G1148+G1147</f>
        <v>25.99315</v>
      </c>
    </row>
    <row r="1150" spans="1:8" ht="15" customHeight="1">
      <c r="A1150" s="1"/>
      <c r="B1150" s="1"/>
      <c r="C1150" s="1"/>
      <c r="D1150" s="1"/>
      <c r="E1150" s="25" t="s">
        <v>42</v>
      </c>
      <c r="F1150" s="25"/>
      <c r="G1150" s="17">
        <f>G1149+G1145</f>
        <v>2806.6463499999995</v>
      </c>
      <c r="H1150" s="16">
        <v>2806.65</v>
      </c>
    </row>
    <row r="1151" spans="1:8" ht="9.9499999999999993" customHeight="1">
      <c r="A1151" s="1"/>
      <c r="B1151" s="1"/>
      <c r="C1151" s="27"/>
      <c r="D1151" s="27"/>
      <c r="E1151" s="1"/>
      <c r="F1151" s="1"/>
      <c r="G1151" s="1"/>
    </row>
    <row r="1152" spans="1:8" ht="20.100000000000001" customHeight="1">
      <c r="A1152" s="28" t="s">
        <v>489</v>
      </c>
      <c r="B1152" s="28"/>
      <c r="C1152" s="28"/>
      <c r="D1152" s="28"/>
      <c r="E1152" s="28"/>
      <c r="F1152" s="28"/>
      <c r="G1152" s="28"/>
    </row>
    <row r="1153" spans="1:8" ht="15" customHeight="1">
      <c r="A1153" s="23" t="s">
        <v>1</v>
      </c>
      <c r="B1153" s="23"/>
      <c r="C1153" s="2" t="s">
        <v>2</v>
      </c>
      <c r="D1153" s="2" t="s">
        <v>3</v>
      </c>
      <c r="E1153" s="2" t="s">
        <v>4</v>
      </c>
      <c r="F1153" s="2" t="s">
        <v>5</v>
      </c>
      <c r="G1153" s="2" t="s">
        <v>6</v>
      </c>
    </row>
    <row r="1154" spans="1:8" ht="29.1" customHeight="1">
      <c r="A1154" s="3" t="s">
        <v>490</v>
      </c>
      <c r="B1154" s="4" t="s">
        <v>491</v>
      </c>
      <c r="C1154" s="3" t="s">
        <v>202</v>
      </c>
      <c r="D1154" s="3" t="s">
        <v>13</v>
      </c>
      <c r="E1154" s="5">
        <v>1</v>
      </c>
      <c r="F1154" s="6">
        <v>2428.94</v>
      </c>
      <c r="G1154" s="6">
        <v>2428.94</v>
      </c>
    </row>
    <row r="1155" spans="1:8" ht="29.1" customHeight="1">
      <c r="A1155" s="3" t="s">
        <v>492</v>
      </c>
      <c r="B1155" s="4" t="s">
        <v>493</v>
      </c>
      <c r="C1155" s="3" t="s">
        <v>202</v>
      </c>
      <c r="D1155" s="3" t="s">
        <v>13</v>
      </c>
      <c r="E1155" s="5">
        <v>1</v>
      </c>
      <c r="F1155" s="6">
        <v>1139.74</v>
      </c>
      <c r="G1155" s="6">
        <v>1139.74</v>
      </c>
    </row>
    <row r="1156" spans="1:8" ht="15" customHeight="1">
      <c r="A1156" s="1"/>
      <c r="B1156" s="1"/>
      <c r="C1156" s="1"/>
      <c r="D1156" s="1"/>
      <c r="E1156" s="24" t="s">
        <v>26</v>
      </c>
      <c r="F1156" s="24"/>
      <c r="G1156" s="7">
        <v>3568.68</v>
      </c>
    </row>
    <row r="1157" spans="1:8" ht="15" customHeight="1">
      <c r="A1157" s="23" t="s">
        <v>27</v>
      </c>
      <c r="B1157" s="23"/>
      <c r="C1157" s="2" t="s">
        <v>2</v>
      </c>
      <c r="D1157" s="2" t="s">
        <v>3</v>
      </c>
      <c r="E1157" s="2" t="s">
        <v>4</v>
      </c>
      <c r="F1157" s="2" t="s">
        <v>5</v>
      </c>
      <c r="G1157" s="2" t="s">
        <v>6</v>
      </c>
    </row>
    <row r="1158" spans="1:8" ht="15" customHeight="1">
      <c r="A1158" s="3" t="s">
        <v>420</v>
      </c>
      <c r="B1158" s="4" t="s">
        <v>421</v>
      </c>
      <c r="C1158" s="3" t="s">
        <v>9</v>
      </c>
      <c r="D1158" s="3" t="s">
        <v>30</v>
      </c>
      <c r="E1158" s="5">
        <v>3.5</v>
      </c>
      <c r="F1158" s="6">
        <v>27.6</v>
      </c>
      <c r="G1158" s="6">
        <f>F1158*E1158</f>
        <v>96.600000000000009</v>
      </c>
    </row>
    <row r="1159" spans="1:8" ht="15" customHeight="1">
      <c r="A1159" s="3" t="s">
        <v>494</v>
      </c>
      <c r="B1159" s="4" t="s">
        <v>495</v>
      </c>
      <c r="C1159" s="3" t="s">
        <v>9</v>
      </c>
      <c r="D1159" s="3" t="s">
        <v>30</v>
      </c>
      <c r="E1159" s="5">
        <v>3.5</v>
      </c>
      <c r="F1159" s="6">
        <v>30.37</v>
      </c>
      <c r="G1159" s="6">
        <f t="shared" ref="G1159:G1160" si="57">F1159*E1159</f>
        <v>106.295</v>
      </c>
    </row>
    <row r="1160" spans="1:8" ht="15" customHeight="1">
      <c r="A1160" s="3" t="s">
        <v>35</v>
      </c>
      <c r="B1160" s="4" t="s">
        <v>78</v>
      </c>
      <c r="C1160" s="3" t="s">
        <v>9</v>
      </c>
      <c r="D1160" s="3" t="s">
        <v>30</v>
      </c>
      <c r="E1160" s="5">
        <v>3.4998</v>
      </c>
      <c r="F1160" s="6">
        <v>21.78</v>
      </c>
      <c r="G1160" s="6">
        <f t="shared" si="57"/>
        <v>76.225644000000003</v>
      </c>
    </row>
    <row r="1161" spans="1:8" ht="18" customHeight="1">
      <c r="A1161" s="1"/>
      <c r="B1161" s="1"/>
      <c r="C1161" s="1"/>
      <c r="D1161" s="1"/>
      <c r="E1161" s="24" t="s">
        <v>37</v>
      </c>
      <c r="F1161" s="24"/>
      <c r="G1161" s="7">
        <f>G1160+G1159+G1158</f>
        <v>279.12064400000003</v>
      </c>
    </row>
    <row r="1162" spans="1:8" ht="15" customHeight="1">
      <c r="A1162" s="1"/>
      <c r="B1162" s="1"/>
      <c r="C1162" s="1"/>
      <c r="D1162" s="1"/>
      <c r="E1162" s="25" t="s">
        <v>42</v>
      </c>
      <c r="F1162" s="25"/>
      <c r="G1162" s="17">
        <f>G1161+G1156</f>
        <v>3847.8006439999999</v>
      </c>
      <c r="H1162" s="16">
        <v>3847.8</v>
      </c>
    </row>
    <row r="1163" spans="1:8" ht="9.9499999999999993" customHeight="1">
      <c r="A1163" s="1"/>
      <c r="B1163" s="1"/>
      <c r="C1163" s="27"/>
      <c r="D1163" s="27"/>
      <c r="E1163" s="1"/>
      <c r="F1163" s="1"/>
      <c r="G1163" s="1"/>
    </row>
    <row r="1164" spans="1:8" ht="20.100000000000001" customHeight="1">
      <c r="A1164" s="28" t="s">
        <v>496</v>
      </c>
      <c r="B1164" s="28"/>
      <c r="C1164" s="28"/>
      <c r="D1164" s="28"/>
      <c r="E1164" s="28"/>
      <c r="F1164" s="28"/>
      <c r="G1164" s="28"/>
    </row>
    <row r="1165" spans="1:8" ht="15" customHeight="1">
      <c r="A1165" s="23" t="s">
        <v>1</v>
      </c>
      <c r="B1165" s="23"/>
      <c r="C1165" s="2" t="s">
        <v>2</v>
      </c>
      <c r="D1165" s="2" t="s">
        <v>3</v>
      </c>
      <c r="E1165" s="2" t="s">
        <v>4</v>
      </c>
      <c r="F1165" s="2" t="s">
        <v>5</v>
      </c>
      <c r="G1165" s="2" t="s">
        <v>6</v>
      </c>
    </row>
    <row r="1166" spans="1:8" ht="29.1" customHeight="1">
      <c r="A1166" s="3" t="s">
        <v>497</v>
      </c>
      <c r="B1166" s="4" t="s">
        <v>498</v>
      </c>
      <c r="C1166" s="3" t="s">
        <v>9</v>
      </c>
      <c r="D1166" s="3" t="s">
        <v>13</v>
      </c>
      <c r="E1166" s="5">
        <v>1</v>
      </c>
      <c r="F1166" s="6">
        <v>70.09</v>
      </c>
      <c r="G1166" s="6">
        <f>F1166*E1166</f>
        <v>70.09</v>
      </c>
    </row>
    <row r="1167" spans="1:8" ht="21" customHeight="1">
      <c r="A1167" s="3" t="s">
        <v>499</v>
      </c>
      <c r="B1167" s="4" t="s">
        <v>500</v>
      </c>
      <c r="C1167" s="3" t="s">
        <v>9</v>
      </c>
      <c r="D1167" s="3" t="s">
        <v>18</v>
      </c>
      <c r="E1167" s="5">
        <v>8.8999999999999996E-2</v>
      </c>
      <c r="F1167" s="6">
        <v>60.4</v>
      </c>
      <c r="G1167" s="6">
        <f>F1167*E1167</f>
        <v>5.3755999999999995</v>
      </c>
    </row>
    <row r="1168" spans="1:8" ht="15" customHeight="1">
      <c r="A1168" s="1"/>
      <c r="B1168" s="1"/>
      <c r="C1168" s="1"/>
      <c r="D1168" s="1"/>
      <c r="E1168" s="24" t="s">
        <v>26</v>
      </c>
      <c r="F1168" s="24"/>
      <c r="G1168" s="7">
        <f>G1167+G1166</f>
        <v>75.465600000000009</v>
      </c>
    </row>
    <row r="1169" spans="1:8" ht="15" customHeight="1">
      <c r="A1169" s="23" t="s">
        <v>27</v>
      </c>
      <c r="B1169" s="23"/>
      <c r="C1169" s="2" t="s">
        <v>2</v>
      </c>
      <c r="D1169" s="2" t="s">
        <v>3</v>
      </c>
      <c r="E1169" s="2" t="s">
        <v>4</v>
      </c>
      <c r="F1169" s="2" t="s">
        <v>5</v>
      </c>
      <c r="G1169" s="2" t="s">
        <v>6</v>
      </c>
    </row>
    <row r="1170" spans="1:8" ht="21" customHeight="1">
      <c r="A1170" s="3" t="s">
        <v>28</v>
      </c>
      <c r="B1170" s="4" t="s">
        <v>328</v>
      </c>
      <c r="C1170" s="3" t="s">
        <v>9</v>
      </c>
      <c r="D1170" s="3" t="s">
        <v>30</v>
      </c>
      <c r="E1170" s="5">
        <v>0.3</v>
      </c>
      <c r="F1170" s="6">
        <v>21.66</v>
      </c>
      <c r="G1170" s="6">
        <f>F1170*E1170</f>
        <v>6.4980000000000002</v>
      </c>
    </row>
    <row r="1171" spans="1:8" ht="21" customHeight="1">
      <c r="A1171" s="3" t="s">
        <v>31</v>
      </c>
      <c r="B1171" s="4" t="s">
        <v>329</v>
      </c>
      <c r="C1171" s="3" t="s">
        <v>9</v>
      </c>
      <c r="D1171" s="3" t="s">
        <v>30</v>
      </c>
      <c r="E1171" s="5">
        <v>0.3</v>
      </c>
      <c r="F1171" s="6">
        <v>26.5</v>
      </c>
      <c r="G1171" s="6">
        <f>F1171*E1171</f>
        <v>7.9499999999999993</v>
      </c>
    </row>
    <row r="1172" spans="1:8" ht="15" customHeight="1">
      <c r="A1172" s="3" t="s">
        <v>501</v>
      </c>
      <c r="B1172" s="4" t="s">
        <v>502</v>
      </c>
      <c r="C1172" s="3" t="s">
        <v>9</v>
      </c>
      <c r="D1172" s="3" t="s">
        <v>30</v>
      </c>
      <c r="E1172" s="5">
        <v>0.3</v>
      </c>
      <c r="F1172" s="6">
        <v>28.01</v>
      </c>
      <c r="G1172" s="6">
        <f>F1172*E1172</f>
        <v>8.4030000000000005</v>
      </c>
    </row>
    <row r="1173" spans="1:8" ht="18" customHeight="1">
      <c r="A1173" s="1"/>
      <c r="B1173" s="1"/>
      <c r="C1173" s="1"/>
      <c r="D1173" s="1"/>
      <c r="E1173" s="24" t="s">
        <v>37</v>
      </c>
      <c r="F1173" s="24"/>
      <c r="G1173" s="7">
        <f>G1172+G1171+G1170</f>
        <v>22.851000000000003</v>
      </c>
    </row>
    <row r="1174" spans="1:8" ht="15" customHeight="1">
      <c r="A1174" s="1"/>
      <c r="B1174" s="1"/>
      <c r="C1174" s="1"/>
      <c r="D1174" s="1"/>
      <c r="E1174" s="25" t="s">
        <v>42</v>
      </c>
      <c r="F1174" s="25"/>
      <c r="G1174" s="17">
        <f>G1173+G1168</f>
        <v>98.316600000000008</v>
      </c>
    </row>
    <row r="1175" spans="1:8" ht="9.9499999999999993" customHeight="1">
      <c r="A1175" s="1"/>
      <c r="B1175" s="1"/>
      <c r="C1175" s="27"/>
      <c r="D1175" s="27"/>
      <c r="E1175" s="1"/>
      <c r="F1175" s="1"/>
      <c r="G1175" s="1"/>
    </row>
    <row r="1176" spans="1:8" ht="20.100000000000001" customHeight="1">
      <c r="A1176" s="28" t="s">
        <v>503</v>
      </c>
      <c r="B1176" s="28"/>
      <c r="C1176" s="28"/>
      <c r="D1176" s="28"/>
      <c r="E1176" s="28"/>
      <c r="F1176" s="28"/>
      <c r="G1176" s="28"/>
    </row>
    <row r="1177" spans="1:8" ht="15" customHeight="1">
      <c r="A1177" s="23" t="s">
        <v>1</v>
      </c>
      <c r="B1177" s="23"/>
      <c r="C1177" s="2" t="s">
        <v>2</v>
      </c>
      <c r="D1177" s="2" t="s">
        <v>3</v>
      </c>
      <c r="E1177" s="2" t="s">
        <v>4</v>
      </c>
      <c r="F1177" s="2" t="s">
        <v>5</v>
      </c>
      <c r="G1177" s="2" t="s">
        <v>6</v>
      </c>
    </row>
    <row r="1178" spans="1:8" ht="15" customHeight="1">
      <c r="A1178" s="3" t="s">
        <v>275</v>
      </c>
      <c r="B1178" s="4" t="s">
        <v>276</v>
      </c>
      <c r="C1178" s="3" t="s">
        <v>9</v>
      </c>
      <c r="D1178" s="3" t="s">
        <v>18</v>
      </c>
      <c r="E1178" s="5">
        <v>0.02</v>
      </c>
      <c r="F1178" s="6">
        <v>180.68</v>
      </c>
      <c r="G1178" s="6">
        <f>F1178*E1178</f>
        <v>3.6136000000000004</v>
      </c>
    </row>
    <row r="1179" spans="1:8" ht="38.1" customHeight="1">
      <c r="A1179" s="3" t="s">
        <v>504</v>
      </c>
      <c r="B1179" s="4" t="s">
        <v>505</v>
      </c>
      <c r="C1179" s="3" t="s">
        <v>9</v>
      </c>
      <c r="D1179" s="3" t="s">
        <v>13</v>
      </c>
      <c r="E1179" s="5">
        <v>1</v>
      </c>
      <c r="F1179" s="6">
        <v>32.630000000000003</v>
      </c>
      <c r="G1179" s="6">
        <f>F1179*E1179</f>
        <v>32.630000000000003</v>
      </c>
    </row>
    <row r="1180" spans="1:8" ht="15" customHeight="1">
      <c r="A1180" s="1"/>
      <c r="B1180" s="1"/>
      <c r="C1180" s="1"/>
      <c r="D1180" s="1"/>
      <c r="E1180" s="24" t="s">
        <v>26</v>
      </c>
      <c r="F1180" s="24"/>
      <c r="G1180" s="7">
        <f>G1179+G1178</f>
        <v>36.243600000000001</v>
      </c>
    </row>
    <row r="1181" spans="1:8" ht="15" customHeight="1">
      <c r="A1181" s="23" t="s">
        <v>27</v>
      </c>
      <c r="B1181" s="23"/>
      <c r="C1181" s="2" t="s">
        <v>2</v>
      </c>
      <c r="D1181" s="2" t="s">
        <v>3</v>
      </c>
      <c r="E1181" s="2" t="s">
        <v>4</v>
      </c>
      <c r="F1181" s="2" t="s">
        <v>5</v>
      </c>
      <c r="G1181" s="2" t="s">
        <v>6</v>
      </c>
    </row>
    <row r="1182" spans="1:8" ht="21" customHeight="1">
      <c r="A1182" s="3" t="s">
        <v>506</v>
      </c>
      <c r="B1182" s="4" t="s">
        <v>507</v>
      </c>
      <c r="C1182" s="3" t="s">
        <v>9</v>
      </c>
      <c r="D1182" s="3" t="s">
        <v>30</v>
      </c>
      <c r="E1182" s="5">
        <v>0.17299999999999999</v>
      </c>
      <c r="F1182" s="6">
        <v>22.16</v>
      </c>
      <c r="G1182" s="6">
        <f>F1182*E1182</f>
        <v>3.8336799999999998</v>
      </c>
    </row>
    <row r="1183" spans="1:8" ht="18" customHeight="1">
      <c r="A1183" s="1"/>
      <c r="B1183" s="1"/>
      <c r="C1183" s="1"/>
      <c r="D1183" s="1"/>
      <c r="E1183" s="24" t="s">
        <v>37</v>
      </c>
      <c r="F1183" s="24"/>
      <c r="G1183" s="7">
        <f>G1182</f>
        <v>3.8336799999999998</v>
      </c>
    </row>
    <row r="1184" spans="1:8" ht="15" customHeight="1">
      <c r="A1184" s="1"/>
      <c r="B1184" s="1"/>
      <c r="C1184" s="1"/>
      <c r="D1184" s="1"/>
      <c r="E1184" s="25" t="s">
        <v>42</v>
      </c>
      <c r="F1184" s="25"/>
      <c r="G1184" s="17">
        <f>G1183+G1180</f>
        <v>40.077280000000002</v>
      </c>
      <c r="H1184">
        <v>40.08</v>
      </c>
    </row>
    <row r="1185" spans="1:8" ht="9.9499999999999993" customHeight="1">
      <c r="A1185" s="1"/>
      <c r="B1185" s="1"/>
      <c r="C1185" s="27"/>
      <c r="D1185" s="27"/>
      <c r="E1185" s="1"/>
      <c r="F1185" s="1"/>
      <c r="G1185" s="1"/>
    </row>
    <row r="1186" spans="1:8" ht="20.100000000000001" customHeight="1">
      <c r="A1186" s="28" t="s">
        <v>508</v>
      </c>
      <c r="B1186" s="28"/>
      <c r="C1186" s="28"/>
      <c r="D1186" s="28"/>
      <c r="E1186" s="28"/>
      <c r="F1186" s="28"/>
      <c r="G1186" s="28"/>
    </row>
    <row r="1187" spans="1:8" ht="15" customHeight="1">
      <c r="A1187" s="23" t="s">
        <v>1</v>
      </c>
      <c r="B1187" s="23"/>
      <c r="C1187" s="2" t="s">
        <v>2</v>
      </c>
      <c r="D1187" s="2" t="s">
        <v>3</v>
      </c>
      <c r="E1187" s="2" t="s">
        <v>4</v>
      </c>
      <c r="F1187" s="2" t="s">
        <v>5</v>
      </c>
      <c r="G1187" s="2" t="s">
        <v>6</v>
      </c>
    </row>
    <row r="1188" spans="1:8" ht="21" customHeight="1">
      <c r="A1188" s="3" t="s">
        <v>509</v>
      </c>
      <c r="B1188" s="4" t="s">
        <v>510</v>
      </c>
      <c r="C1188" s="3" t="s">
        <v>9</v>
      </c>
      <c r="D1188" s="3" t="s">
        <v>13</v>
      </c>
      <c r="E1188" s="5">
        <v>1</v>
      </c>
      <c r="F1188" s="6">
        <v>136.72</v>
      </c>
      <c r="G1188" s="6">
        <f>F1188*E1188</f>
        <v>136.72</v>
      </c>
    </row>
    <row r="1189" spans="1:8" ht="29.1" customHeight="1">
      <c r="A1189" s="3" t="s">
        <v>511</v>
      </c>
      <c r="B1189" s="4" t="s">
        <v>512</v>
      </c>
      <c r="C1189" s="3" t="s">
        <v>9</v>
      </c>
      <c r="D1189" s="3" t="s">
        <v>13</v>
      </c>
      <c r="E1189" s="5">
        <v>4</v>
      </c>
      <c r="F1189" s="6">
        <v>1.17</v>
      </c>
      <c r="G1189" s="6">
        <f>F1189*E1189</f>
        <v>4.68</v>
      </c>
    </row>
    <row r="1190" spans="1:8" ht="15" customHeight="1">
      <c r="A1190" s="1"/>
      <c r="B1190" s="1"/>
      <c r="C1190" s="1"/>
      <c r="D1190" s="1"/>
      <c r="E1190" s="24" t="s">
        <v>26</v>
      </c>
      <c r="F1190" s="24"/>
      <c r="G1190" s="7">
        <f>G1189+G1188</f>
        <v>141.4</v>
      </c>
    </row>
    <row r="1191" spans="1:8" ht="15" customHeight="1">
      <c r="A1191" s="23" t="s">
        <v>27</v>
      </c>
      <c r="B1191" s="23"/>
      <c r="C1191" s="2" t="s">
        <v>2</v>
      </c>
      <c r="D1191" s="2" t="s">
        <v>3</v>
      </c>
      <c r="E1191" s="2" t="s">
        <v>4</v>
      </c>
      <c r="F1191" s="2" t="s">
        <v>5</v>
      </c>
      <c r="G1191" s="2"/>
    </row>
    <row r="1192" spans="1:8" ht="15" customHeight="1">
      <c r="A1192" s="3" t="s">
        <v>479</v>
      </c>
      <c r="B1192" s="4" t="s">
        <v>480</v>
      </c>
      <c r="C1192" s="3" t="s">
        <v>9</v>
      </c>
      <c r="D1192" s="3" t="s">
        <v>30</v>
      </c>
      <c r="E1192" s="5">
        <v>0.25</v>
      </c>
      <c r="F1192" s="6">
        <v>22.65</v>
      </c>
      <c r="G1192" s="6">
        <f>F1192*E1192</f>
        <v>5.6624999999999996</v>
      </c>
    </row>
    <row r="1193" spans="1:8" ht="15" customHeight="1">
      <c r="A1193" s="3" t="s">
        <v>420</v>
      </c>
      <c r="B1193" s="4" t="s">
        <v>421</v>
      </c>
      <c r="C1193" s="3" t="s">
        <v>9</v>
      </c>
      <c r="D1193" s="3" t="s">
        <v>30</v>
      </c>
      <c r="E1193" s="5">
        <v>0.25</v>
      </c>
      <c r="F1193" s="6">
        <v>27.6</v>
      </c>
      <c r="G1193" s="6">
        <f>F1193*E1193</f>
        <v>6.9</v>
      </c>
    </row>
    <row r="1194" spans="1:8" ht="18" customHeight="1">
      <c r="A1194" s="1"/>
      <c r="B1194" s="1"/>
      <c r="C1194" s="1"/>
      <c r="D1194" s="1"/>
      <c r="E1194" s="24" t="s">
        <v>37</v>
      </c>
      <c r="F1194" s="24"/>
      <c r="G1194" s="7">
        <f>G1193+G1192</f>
        <v>12.5625</v>
      </c>
    </row>
    <row r="1195" spans="1:8" ht="15" customHeight="1">
      <c r="A1195" s="1"/>
      <c r="B1195" s="1"/>
      <c r="C1195" s="1"/>
      <c r="D1195" s="1"/>
      <c r="E1195" s="25" t="s">
        <v>42</v>
      </c>
      <c r="F1195" s="25"/>
      <c r="G1195" s="17">
        <f>G1194+G1190</f>
        <v>153.96250000000001</v>
      </c>
      <c r="H1195">
        <v>153.96</v>
      </c>
    </row>
    <row r="1196" spans="1:8" ht="9.9499999999999993" customHeight="1">
      <c r="A1196" s="1"/>
      <c r="B1196" s="1"/>
      <c r="C1196" s="27"/>
      <c r="D1196" s="27"/>
      <c r="E1196" s="1"/>
      <c r="F1196" s="1"/>
      <c r="G1196" s="1"/>
    </row>
    <row r="1197" spans="1:8" ht="20.100000000000001" customHeight="1">
      <c r="A1197" s="28" t="s">
        <v>513</v>
      </c>
      <c r="B1197" s="28"/>
      <c r="C1197" s="28"/>
      <c r="D1197" s="28"/>
      <c r="E1197" s="28"/>
      <c r="F1197" s="28"/>
      <c r="G1197" s="28"/>
    </row>
    <row r="1198" spans="1:8" ht="15" customHeight="1">
      <c r="A1198" s="23" t="s">
        <v>1</v>
      </c>
      <c r="B1198" s="23"/>
      <c r="C1198" s="2" t="s">
        <v>2</v>
      </c>
      <c r="D1198" s="2" t="s">
        <v>3</v>
      </c>
      <c r="E1198" s="2" t="s">
        <v>4</v>
      </c>
      <c r="F1198" s="2" t="s">
        <v>5</v>
      </c>
      <c r="G1198" s="2" t="s">
        <v>6</v>
      </c>
    </row>
    <row r="1199" spans="1:8" ht="21" customHeight="1">
      <c r="A1199" s="3" t="s">
        <v>514</v>
      </c>
      <c r="B1199" s="4" t="s">
        <v>515</v>
      </c>
      <c r="C1199" s="3" t="s">
        <v>9</v>
      </c>
      <c r="D1199" s="3" t="s">
        <v>13</v>
      </c>
      <c r="E1199" s="5">
        <v>1</v>
      </c>
      <c r="F1199" s="6">
        <v>272.3</v>
      </c>
      <c r="G1199" s="6">
        <f>F1199*E1199</f>
        <v>272.3</v>
      </c>
    </row>
    <row r="1200" spans="1:8" ht="29.1" customHeight="1">
      <c r="A1200" s="3" t="s">
        <v>511</v>
      </c>
      <c r="B1200" s="4" t="s">
        <v>512</v>
      </c>
      <c r="C1200" s="3" t="s">
        <v>9</v>
      </c>
      <c r="D1200" s="3" t="s">
        <v>13</v>
      </c>
      <c r="E1200" s="5">
        <v>4</v>
      </c>
      <c r="F1200" s="6">
        <v>1.17</v>
      </c>
      <c r="G1200" s="6">
        <f>F1200*E1200</f>
        <v>4.68</v>
      </c>
    </row>
    <row r="1201" spans="1:8" ht="15" customHeight="1">
      <c r="A1201" s="1"/>
      <c r="B1201" s="1"/>
      <c r="C1201" s="1"/>
      <c r="D1201" s="1"/>
      <c r="E1201" s="24" t="s">
        <v>26</v>
      </c>
      <c r="F1201" s="24"/>
      <c r="G1201" s="7">
        <f>G1200+G1199</f>
        <v>276.98</v>
      </c>
    </row>
    <row r="1202" spans="1:8" ht="15" customHeight="1">
      <c r="A1202" s="23" t="s">
        <v>27</v>
      </c>
      <c r="B1202" s="23"/>
      <c r="C1202" s="2" t="s">
        <v>2</v>
      </c>
      <c r="D1202" s="2" t="s">
        <v>3</v>
      </c>
      <c r="E1202" s="2" t="s">
        <v>4</v>
      </c>
      <c r="F1202" s="2" t="s">
        <v>5</v>
      </c>
      <c r="G1202" s="2" t="s">
        <v>6</v>
      </c>
    </row>
    <row r="1203" spans="1:8" ht="15" customHeight="1">
      <c r="A1203" s="3" t="s">
        <v>479</v>
      </c>
      <c r="B1203" s="4" t="s">
        <v>480</v>
      </c>
      <c r="C1203" s="3" t="s">
        <v>9</v>
      </c>
      <c r="D1203" s="3" t="s">
        <v>30</v>
      </c>
      <c r="E1203" s="5">
        <v>0.22500000000000001</v>
      </c>
      <c r="F1203" s="6">
        <v>26.5</v>
      </c>
      <c r="G1203" s="6">
        <f>F1203*E1203</f>
        <v>5.9625000000000004</v>
      </c>
    </row>
    <row r="1204" spans="1:8" ht="15" customHeight="1">
      <c r="A1204" s="3" t="s">
        <v>420</v>
      </c>
      <c r="B1204" s="4" t="s">
        <v>421</v>
      </c>
      <c r="C1204" s="3" t="s">
        <v>9</v>
      </c>
      <c r="D1204" s="3" t="s">
        <v>30</v>
      </c>
      <c r="E1204" s="5">
        <v>0.23899999999999999</v>
      </c>
      <c r="F1204" s="6">
        <v>27.6</v>
      </c>
      <c r="G1204" s="6">
        <f>F1204*E1204</f>
        <v>6.5964</v>
      </c>
    </row>
    <row r="1205" spans="1:8" ht="18" customHeight="1">
      <c r="A1205" s="1"/>
      <c r="B1205" s="1"/>
      <c r="C1205" s="1"/>
      <c r="D1205" s="1"/>
      <c r="E1205" s="24" t="s">
        <v>37</v>
      </c>
      <c r="F1205" s="24"/>
      <c r="G1205" s="7">
        <f>G1204+G1203</f>
        <v>12.558900000000001</v>
      </c>
    </row>
    <row r="1206" spans="1:8" ht="15" customHeight="1">
      <c r="A1206" s="1"/>
      <c r="B1206" s="1"/>
      <c r="C1206" s="1"/>
      <c r="D1206" s="1"/>
      <c r="E1206" s="25" t="s">
        <v>42</v>
      </c>
      <c r="F1206" s="25"/>
      <c r="G1206" s="17">
        <f>G1205+G1201</f>
        <v>289.53890000000001</v>
      </c>
      <c r="H1206">
        <v>289.54000000000002</v>
      </c>
    </row>
    <row r="1207" spans="1:8" ht="9.9499999999999993" customHeight="1">
      <c r="A1207" s="1"/>
      <c r="B1207" s="1"/>
      <c r="C1207" s="27"/>
      <c r="D1207" s="27"/>
      <c r="E1207" s="1"/>
      <c r="F1207" s="1"/>
      <c r="G1207" s="1"/>
    </row>
    <row r="1208" spans="1:8" ht="20.100000000000001" customHeight="1">
      <c r="A1208" s="28" t="s">
        <v>516</v>
      </c>
      <c r="B1208" s="28"/>
      <c r="C1208" s="28"/>
      <c r="D1208" s="28"/>
      <c r="E1208" s="28"/>
      <c r="F1208" s="28"/>
      <c r="G1208" s="28"/>
    </row>
    <row r="1209" spans="1:8" ht="15" customHeight="1">
      <c r="A1209" s="23" t="s">
        <v>1</v>
      </c>
      <c r="B1209" s="23"/>
      <c r="C1209" s="2" t="s">
        <v>2</v>
      </c>
      <c r="D1209" s="2" t="s">
        <v>3</v>
      </c>
      <c r="E1209" s="2" t="s">
        <v>4</v>
      </c>
      <c r="F1209" s="2" t="s">
        <v>5</v>
      </c>
      <c r="G1209" s="2" t="s">
        <v>6</v>
      </c>
    </row>
    <row r="1210" spans="1:8" ht="21" customHeight="1">
      <c r="A1210" s="3" t="s">
        <v>517</v>
      </c>
      <c r="B1210" s="4" t="s">
        <v>518</v>
      </c>
      <c r="C1210" s="3" t="s">
        <v>9</v>
      </c>
      <c r="D1210" s="3" t="s">
        <v>13</v>
      </c>
      <c r="E1210" s="5">
        <v>1</v>
      </c>
      <c r="F1210" s="6">
        <v>102.22</v>
      </c>
      <c r="G1210" s="6">
        <f>F1210*E1210</f>
        <v>102.22</v>
      </c>
    </row>
    <row r="1211" spans="1:8" ht="15" customHeight="1">
      <c r="A1211" s="1"/>
      <c r="B1211" s="1"/>
      <c r="C1211" s="1"/>
      <c r="D1211" s="1"/>
      <c r="E1211" s="24" t="s">
        <v>26</v>
      </c>
      <c r="F1211" s="24"/>
      <c r="G1211" s="7">
        <f>G1210</f>
        <v>102.22</v>
      </c>
    </row>
    <row r="1212" spans="1:8" ht="15" customHeight="1">
      <c r="A1212" s="23" t="s">
        <v>27</v>
      </c>
      <c r="B1212" s="23"/>
      <c r="C1212" s="2" t="s">
        <v>2</v>
      </c>
      <c r="D1212" s="2" t="s">
        <v>3</v>
      </c>
      <c r="E1212" s="2" t="s">
        <v>4</v>
      </c>
      <c r="F1212" s="2" t="s">
        <v>5</v>
      </c>
      <c r="G1212" s="2" t="s">
        <v>6</v>
      </c>
    </row>
    <row r="1213" spans="1:8" ht="15" customHeight="1">
      <c r="A1213" s="3" t="s">
        <v>479</v>
      </c>
      <c r="B1213" s="4" t="s">
        <v>480</v>
      </c>
      <c r="C1213" s="3" t="s">
        <v>9</v>
      </c>
      <c r="D1213" s="3" t="s">
        <v>30</v>
      </c>
      <c r="E1213" s="5">
        <v>0.36099999999999999</v>
      </c>
      <c r="F1213" s="6">
        <v>26.5</v>
      </c>
      <c r="G1213" s="6">
        <f>F1213*E1213</f>
        <v>9.5664999999999996</v>
      </c>
    </row>
    <row r="1214" spans="1:8" ht="15" customHeight="1">
      <c r="A1214" s="3" t="s">
        <v>420</v>
      </c>
      <c r="B1214" s="4" t="s">
        <v>421</v>
      </c>
      <c r="C1214" s="3" t="s">
        <v>9</v>
      </c>
      <c r="D1214" s="3" t="s">
        <v>30</v>
      </c>
      <c r="E1214" s="5">
        <v>0.38</v>
      </c>
      <c r="F1214" s="6">
        <v>27.6</v>
      </c>
      <c r="G1214" s="6">
        <f>F1214*E1214</f>
        <v>10.488000000000001</v>
      </c>
    </row>
    <row r="1215" spans="1:8" ht="18" customHeight="1">
      <c r="A1215" s="1"/>
      <c r="B1215" s="1"/>
      <c r="C1215" s="1"/>
      <c r="D1215" s="1"/>
      <c r="E1215" s="24" t="s">
        <v>37</v>
      </c>
      <c r="F1215" s="24"/>
      <c r="G1215" s="7">
        <f>G1214+G1213</f>
        <v>20.054500000000001</v>
      </c>
    </row>
    <row r="1216" spans="1:8" ht="15" customHeight="1">
      <c r="A1216" s="1"/>
      <c r="B1216" s="1"/>
      <c r="C1216" s="1"/>
      <c r="D1216" s="1"/>
      <c r="E1216" s="25" t="s">
        <v>42</v>
      </c>
      <c r="F1216" s="25"/>
      <c r="G1216" s="17">
        <f>G1215+G1211</f>
        <v>122.2745</v>
      </c>
      <c r="H1216">
        <v>122.27</v>
      </c>
    </row>
    <row r="1217" spans="1:8" ht="9.9499999999999993" customHeight="1">
      <c r="A1217" s="1"/>
      <c r="B1217" s="1"/>
      <c r="C1217" s="27"/>
      <c r="D1217" s="27"/>
      <c r="E1217" s="1"/>
      <c r="F1217" s="1"/>
      <c r="G1217" s="1"/>
    </row>
    <row r="1218" spans="1:8" ht="20.100000000000001" customHeight="1">
      <c r="A1218" s="28" t="s">
        <v>519</v>
      </c>
      <c r="B1218" s="28"/>
      <c r="C1218" s="28"/>
      <c r="D1218" s="28"/>
      <c r="E1218" s="28"/>
      <c r="F1218" s="28"/>
      <c r="G1218" s="28"/>
    </row>
    <row r="1219" spans="1:8" ht="15" customHeight="1">
      <c r="A1219" s="23" t="s">
        <v>1</v>
      </c>
      <c r="B1219" s="23"/>
      <c r="C1219" s="2" t="s">
        <v>2</v>
      </c>
      <c r="D1219" s="2" t="s">
        <v>3</v>
      </c>
      <c r="E1219" s="2" t="s">
        <v>4</v>
      </c>
      <c r="F1219" s="2" t="s">
        <v>5</v>
      </c>
      <c r="G1219" s="2" t="s">
        <v>6</v>
      </c>
    </row>
    <row r="1220" spans="1:8" ht="21" customHeight="1">
      <c r="A1220" s="3" t="s">
        <v>520</v>
      </c>
      <c r="B1220" s="4" t="s">
        <v>521</v>
      </c>
      <c r="C1220" s="3" t="s">
        <v>9</v>
      </c>
      <c r="D1220" s="3" t="s">
        <v>13</v>
      </c>
      <c r="E1220" s="5">
        <v>1</v>
      </c>
      <c r="F1220" s="6">
        <v>177.61</v>
      </c>
      <c r="G1220" s="6">
        <f>F1220*E1220</f>
        <v>177.61</v>
      </c>
    </row>
    <row r="1221" spans="1:8" ht="15" customHeight="1">
      <c r="A1221" s="1"/>
      <c r="B1221" s="1"/>
      <c r="C1221" s="1"/>
      <c r="D1221" s="1"/>
      <c r="E1221" s="24" t="s">
        <v>26</v>
      </c>
      <c r="F1221" s="24"/>
      <c r="G1221" s="7">
        <f>G1220</f>
        <v>177.61</v>
      </c>
    </row>
    <row r="1222" spans="1:8" ht="15" customHeight="1">
      <c r="A1222" s="23" t="s">
        <v>27</v>
      </c>
      <c r="B1222" s="23"/>
      <c r="C1222" s="2" t="s">
        <v>2</v>
      </c>
      <c r="D1222" s="2" t="s">
        <v>3</v>
      </c>
      <c r="E1222" s="2" t="s">
        <v>4</v>
      </c>
      <c r="F1222" s="2" t="s">
        <v>5</v>
      </c>
      <c r="G1222" s="2" t="s">
        <v>6</v>
      </c>
    </row>
    <row r="1223" spans="1:8" ht="15" customHeight="1">
      <c r="A1223" s="3" t="s">
        <v>479</v>
      </c>
      <c r="B1223" s="4" t="s">
        <v>480</v>
      </c>
      <c r="C1223" s="3" t="s">
        <v>9</v>
      </c>
      <c r="D1223" s="3" t="s">
        <v>30</v>
      </c>
      <c r="E1223" s="5">
        <v>0.18640000000000001</v>
      </c>
      <c r="F1223" s="6">
        <v>26.5</v>
      </c>
      <c r="G1223" s="6">
        <f>F1223*E1223</f>
        <v>4.9396000000000004</v>
      </c>
    </row>
    <row r="1224" spans="1:8" ht="15" customHeight="1">
      <c r="A1224" s="3" t="s">
        <v>420</v>
      </c>
      <c r="B1224" s="4" t="s">
        <v>421</v>
      </c>
      <c r="C1224" s="3" t="s">
        <v>9</v>
      </c>
      <c r="D1224" s="3" t="s">
        <v>30</v>
      </c>
      <c r="E1224" s="5">
        <v>0.185</v>
      </c>
      <c r="F1224" s="6">
        <v>27.6</v>
      </c>
      <c r="G1224" s="6">
        <f>F1224*E1224</f>
        <v>5.1059999999999999</v>
      </c>
    </row>
    <row r="1225" spans="1:8" ht="18" customHeight="1">
      <c r="A1225" s="1"/>
      <c r="B1225" s="1"/>
      <c r="C1225" s="1"/>
      <c r="D1225" s="1"/>
      <c r="E1225" s="24" t="s">
        <v>37</v>
      </c>
      <c r="F1225" s="24"/>
      <c r="G1225" s="7">
        <f>G1224+G1223</f>
        <v>10.0456</v>
      </c>
    </row>
    <row r="1226" spans="1:8" ht="15" customHeight="1">
      <c r="A1226" s="1"/>
      <c r="B1226" s="1"/>
      <c r="C1226" s="1"/>
      <c r="D1226" s="1"/>
      <c r="E1226" s="25" t="s">
        <v>42</v>
      </c>
      <c r="F1226" s="25"/>
      <c r="G1226" s="17">
        <f>G1225+G1221</f>
        <v>187.65560000000002</v>
      </c>
      <c r="H1226">
        <v>187.66</v>
      </c>
    </row>
    <row r="1227" spans="1:8" ht="9.9499999999999993" customHeight="1">
      <c r="A1227" s="1"/>
      <c r="B1227" s="1"/>
      <c r="C1227" s="27"/>
      <c r="D1227" s="27"/>
      <c r="E1227" s="1"/>
      <c r="F1227" s="1"/>
      <c r="G1227" s="1"/>
    </row>
    <row r="1228" spans="1:8" ht="20.100000000000001" customHeight="1">
      <c r="A1228" s="28" t="s">
        <v>522</v>
      </c>
      <c r="B1228" s="28"/>
      <c r="C1228" s="28"/>
      <c r="D1228" s="28"/>
      <c r="E1228" s="28"/>
      <c r="F1228" s="28"/>
      <c r="G1228" s="28"/>
    </row>
    <row r="1229" spans="1:8" ht="15" customHeight="1">
      <c r="A1229" s="23" t="s">
        <v>1</v>
      </c>
      <c r="B1229" s="23"/>
      <c r="C1229" s="2" t="s">
        <v>2</v>
      </c>
      <c r="D1229" s="2" t="s">
        <v>3</v>
      </c>
      <c r="E1229" s="2" t="s">
        <v>4</v>
      </c>
      <c r="F1229" s="2" t="s">
        <v>5</v>
      </c>
      <c r="G1229" s="2" t="s">
        <v>6</v>
      </c>
    </row>
    <row r="1230" spans="1:8" ht="29.1" customHeight="1">
      <c r="A1230" s="3" t="s">
        <v>523</v>
      </c>
      <c r="B1230" s="4" t="s">
        <v>524</v>
      </c>
      <c r="C1230" s="3" t="s">
        <v>9</v>
      </c>
      <c r="D1230" s="3" t="s">
        <v>21</v>
      </c>
      <c r="E1230" s="5">
        <v>1.05</v>
      </c>
      <c r="F1230" s="6">
        <v>8.82</v>
      </c>
      <c r="G1230" s="6">
        <f>F1230*E1230</f>
        <v>9.261000000000001</v>
      </c>
    </row>
    <row r="1231" spans="1:8" ht="15" customHeight="1">
      <c r="A1231" s="1"/>
      <c r="B1231" s="1"/>
      <c r="C1231" s="1"/>
      <c r="D1231" s="1"/>
      <c r="E1231" s="24" t="s">
        <v>26</v>
      </c>
      <c r="F1231" s="24"/>
      <c r="G1231" s="7">
        <f>G1230</f>
        <v>9.261000000000001</v>
      </c>
    </row>
    <row r="1232" spans="1:8" ht="15" customHeight="1">
      <c r="A1232" s="23" t="s">
        <v>27</v>
      </c>
      <c r="B1232" s="23"/>
      <c r="C1232" s="2" t="s">
        <v>2</v>
      </c>
      <c r="D1232" s="2" t="s">
        <v>3</v>
      </c>
      <c r="E1232" s="2" t="s">
        <v>4</v>
      </c>
      <c r="F1232" s="2" t="s">
        <v>5</v>
      </c>
      <c r="G1232" s="2" t="s">
        <v>6</v>
      </c>
    </row>
    <row r="1233" spans="1:8" ht="15" customHeight="1">
      <c r="A1233" s="3" t="s">
        <v>479</v>
      </c>
      <c r="B1233" s="4" t="s">
        <v>480</v>
      </c>
      <c r="C1233" s="3" t="s">
        <v>9</v>
      </c>
      <c r="D1233" s="3" t="s">
        <v>30</v>
      </c>
      <c r="E1233" s="5">
        <v>0.13550000000000001</v>
      </c>
      <c r="F1233" s="6">
        <v>26.5</v>
      </c>
      <c r="G1233" s="6">
        <f>F1233*E1233</f>
        <v>3.5907500000000003</v>
      </c>
    </row>
    <row r="1234" spans="1:8" ht="15" customHeight="1">
      <c r="A1234" s="3" t="s">
        <v>420</v>
      </c>
      <c r="B1234" s="4" t="s">
        <v>421</v>
      </c>
      <c r="C1234" s="3" t="s">
        <v>9</v>
      </c>
      <c r="D1234" s="3" t="s">
        <v>30</v>
      </c>
      <c r="E1234" s="5">
        <v>0.15590000000000001</v>
      </c>
      <c r="F1234" s="6">
        <v>27.6</v>
      </c>
      <c r="G1234" s="6">
        <f>F1234*E1234</f>
        <v>4.3028400000000007</v>
      </c>
    </row>
    <row r="1235" spans="1:8" ht="18" customHeight="1">
      <c r="A1235" s="1"/>
      <c r="B1235" s="1"/>
      <c r="C1235" s="1"/>
      <c r="D1235" s="1"/>
      <c r="E1235" s="24" t="s">
        <v>37</v>
      </c>
      <c r="F1235" s="24"/>
      <c r="G1235" s="7">
        <f>G1234+G1233</f>
        <v>7.8935900000000014</v>
      </c>
    </row>
    <row r="1236" spans="1:8" ht="15" customHeight="1">
      <c r="A1236" s="23" t="s">
        <v>38</v>
      </c>
      <c r="B1236" s="23"/>
      <c r="C1236" s="2" t="s">
        <v>2</v>
      </c>
      <c r="D1236" s="2" t="s">
        <v>3</v>
      </c>
      <c r="E1236" s="2" t="s">
        <v>4</v>
      </c>
      <c r="F1236" s="2" t="s">
        <v>5</v>
      </c>
      <c r="G1236" s="2" t="s">
        <v>6</v>
      </c>
    </row>
    <row r="1237" spans="1:8" ht="45.95" customHeight="1">
      <c r="A1237" s="3" t="s">
        <v>525</v>
      </c>
      <c r="B1237" s="4" t="s">
        <v>526</v>
      </c>
      <c r="C1237" s="3" t="s">
        <v>9</v>
      </c>
      <c r="D1237" s="3" t="s">
        <v>21</v>
      </c>
      <c r="E1237" s="5">
        <v>1</v>
      </c>
      <c r="F1237" s="6">
        <v>9.84</v>
      </c>
      <c r="G1237" s="6">
        <f>F1237*E1237</f>
        <v>9.84</v>
      </c>
    </row>
    <row r="1238" spans="1:8" ht="15" customHeight="1">
      <c r="A1238" s="1"/>
      <c r="B1238" s="1"/>
      <c r="C1238" s="1"/>
      <c r="D1238" s="1"/>
      <c r="E1238" s="24" t="s">
        <v>41</v>
      </c>
      <c r="F1238" s="24"/>
      <c r="G1238" s="7">
        <f>G1237</f>
        <v>9.84</v>
      </c>
    </row>
    <row r="1239" spans="1:8" ht="15" customHeight="1">
      <c r="A1239" s="1"/>
      <c r="B1239" s="1"/>
      <c r="C1239" s="1"/>
      <c r="D1239" s="1"/>
      <c r="E1239" s="25" t="s">
        <v>42</v>
      </c>
      <c r="F1239" s="25"/>
      <c r="G1239" s="17">
        <f>G1238+G1235+G1231</f>
        <v>26.994590000000002</v>
      </c>
      <c r="H1239">
        <v>26.99</v>
      </c>
    </row>
    <row r="1240" spans="1:8" ht="9.9499999999999993" customHeight="1">
      <c r="A1240" s="1"/>
      <c r="B1240" s="1"/>
      <c r="C1240" s="27"/>
      <c r="D1240" s="27"/>
      <c r="E1240" s="1"/>
      <c r="F1240" s="1"/>
      <c r="G1240" s="1"/>
    </row>
    <row r="1241" spans="1:8" ht="20.100000000000001" customHeight="1">
      <c r="A1241" s="28" t="s">
        <v>527</v>
      </c>
      <c r="B1241" s="28"/>
      <c r="C1241" s="28"/>
      <c r="D1241" s="28"/>
      <c r="E1241" s="28"/>
      <c r="F1241" s="28"/>
      <c r="G1241" s="28"/>
    </row>
    <row r="1242" spans="1:8" ht="15" customHeight="1">
      <c r="A1242" s="23" t="s">
        <v>1</v>
      </c>
      <c r="B1242" s="23"/>
      <c r="C1242" s="2" t="s">
        <v>2</v>
      </c>
      <c r="D1242" s="2" t="s">
        <v>3</v>
      </c>
      <c r="E1242" s="2" t="s">
        <v>4</v>
      </c>
      <c r="F1242" s="2" t="s">
        <v>5</v>
      </c>
      <c r="G1242" s="2" t="s">
        <v>6</v>
      </c>
    </row>
    <row r="1243" spans="1:8" ht="29.1" customHeight="1">
      <c r="A1243" s="3" t="s">
        <v>528</v>
      </c>
      <c r="B1243" s="4" t="s">
        <v>529</v>
      </c>
      <c r="C1243" s="3" t="s">
        <v>202</v>
      </c>
      <c r="D1243" s="3" t="s">
        <v>21</v>
      </c>
      <c r="E1243" s="5">
        <v>1</v>
      </c>
      <c r="F1243" s="6">
        <v>81.92</v>
      </c>
      <c r="G1243" s="6">
        <v>81.92</v>
      </c>
    </row>
    <row r="1244" spans="1:8" ht="29.1" customHeight="1">
      <c r="A1244" s="3" t="s">
        <v>530</v>
      </c>
      <c r="B1244" s="4" t="s">
        <v>531</v>
      </c>
      <c r="C1244" s="3" t="s">
        <v>202</v>
      </c>
      <c r="D1244" s="3" t="s">
        <v>21</v>
      </c>
      <c r="E1244" s="5">
        <v>1</v>
      </c>
      <c r="F1244" s="6">
        <v>49.66</v>
      </c>
      <c r="G1244" s="6">
        <v>49.66</v>
      </c>
    </row>
    <row r="1245" spans="1:8" ht="15" customHeight="1">
      <c r="A1245" s="1"/>
      <c r="B1245" s="1"/>
      <c r="C1245" s="1"/>
      <c r="D1245" s="1"/>
      <c r="E1245" s="24" t="s">
        <v>26</v>
      </c>
      <c r="F1245" s="24"/>
      <c r="G1245" s="7">
        <f>G1244+G1243</f>
        <v>131.57999999999998</v>
      </c>
    </row>
    <row r="1246" spans="1:8" ht="15" customHeight="1">
      <c r="A1246" s="23" t="s">
        <v>27</v>
      </c>
      <c r="B1246" s="23"/>
      <c r="C1246" s="2" t="s">
        <v>2</v>
      </c>
      <c r="D1246" s="2" t="s">
        <v>3</v>
      </c>
      <c r="E1246" s="2" t="s">
        <v>4</v>
      </c>
      <c r="F1246" s="2" t="s">
        <v>5</v>
      </c>
      <c r="G1246" s="2" t="s">
        <v>6</v>
      </c>
    </row>
    <row r="1247" spans="1:8" ht="15" customHeight="1">
      <c r="A1247" s="3" t="s">
        <v>479</v>
      </c>
      <c r="B1247" s="4" t="s">
        <v>480</v>
      </c>
      <c r="C1247" s="3" t="s">
        <v>9</v>
      </c>
      <c r="D1247" s="3" t="s">
        <v>30</v>
      </c>
      <c r="E1247" s="5">
        <v>1.0004</v>
      </c>
      <c r="F1247" s="6">
        <v>26.5</v>
      </c>
      <c r="G1247" s="6">
        <f>F1247*E1247</f>
        <v>26.5106</v>
      </c>
    </row>
    <row r="1248" spans="1:8" ht="15" customHeight="1">
      <c r="A1248" s="3" t="s">
        <v>420</v>
      </c>
      <c r="B1248" s="4" t="s">
        <v>421</v>
      </c>
      <c r="C1248" s="3" t="s">
        <v>9</v>
      </c>
      <c r="D1248" s="3" t="s">
        <v>30</v>
      </c>
      <c r="E1248" s="5">
        <v>1.0009999999999999</v>
      </c>
      <c r="F1248" s="6">
        <v>27.6</v>
      </c>
      <c r="G1248" s="6">
        <f>F1248*E1248</f>
        <v>27.627599999999997</v>
      </c>
    </row>
    <row r="1249" spans="1:8" ht="18" customHeight="1">
      <c r="A1249" s="1"/>
      <c r="B1249" s="1"/>
      <c r="C1249" s="1"/>
      <c r="D1249" s="1"/>
      <c r="E1249" s="24" t="s">
        <v>37</v>
      </c>
      <c r="F1249" s="24"/>
      <c r="G1249" s="7">
        <f>G1248+G1247</f>
        <v>54.138199999999998</v>
      </c>
    </row>
    <row r="1250" spans="1:8" ht="15" customHeight="1">
      <c r="A1250" s="23" t="s">
        <v>38</v>
      </c>
      <c r="B1250" s="23"/>
      <c r="C1250" s="2" t="s">
        <v>2</v>
      </c>
      <c r="D1250" s="2" t="s">
        <v>3</v>
      </c>
      <c r="E1250" s="2" t="s">
        <v>4</v>
      </c>
      <c r="F1250" s="2" t="s">
        <v>5</v>
      </c>
      <c r="G1250" s="2" t="s">
        <v>6</v>
      </c>
    </row>
    <row r="1251" spans="1:8" ht="38.1" customHeight="1">
      <c r="A1251" s="3" t="s">
        <v>532</v>
      </c>
      <c r="B1251" s="4" t="s">
        <v>533</v>
      </c>
      <c r="C1251" s="3" t="s">
        <v>9</v>
      </c>
      <c r="D1251" s="3" t="s">
        <v>21</v>
      </c>
      <c r="E1251" s="5">
        <v>1</v>
      </c>
      <c r="F1251" s="6">
        <v>54.86</v>
      </c>
      <c r="G1251" s="6">
        <f>F1251*E1251</f>
        <v>54.86</v>
      </c>
    </row>
    <row r="1252" spans="1:8" ht="15" customHeight="1">
      <c r="A1252" s="1"/>
      <c r="B1252" s="1"/>
      <c r="C1252" s="1"/>
      <c r="D1252" s="1"/>
      <c r="E1252" s="24" t="s">
        <v>41</v>
      </c>
      <c r="F1252" s="24"/>
      <c r="G1252" s="7">
        <f>G1251</f>
        <v>54.86</v>
      </c>
    </row>
    <row r="1253" spans="1:8" ht="15" customHeight="1">
      <c r="A1253" s="1"/>
      <c r="B1253" s="1"/>
      <c r="C1253" s="1"/>
      <c r="D1253" s="1"/>
      <c r="E1253" s="25" t="s">
        <v>42</v>
      </c>
      <c r="F1253" s="25"/>
      <c r="G1253" s="17">
        <f>G1252+G1249+G1245</f>
        <v>240.57819999999998</v>
      </c>
      <c r="H1253">
        <v>240.58</v>
      </c>
    </row>
    <row r="1254" spans="1:8" ht="9.9499999999999993" customHeight="1">
      <c r="A1254" s="1"/>
      <c r="B1254" s="1"/>
      <c r="C1254" s="27"/>
      <c r="D1254" s="27"/>
      <c r="E1254" s="1"/>
      <c r="F1254" s="1"/>
      <c r="G1254" s="1"/>
    </row>
    <row r="1255" spans="1:8" ht="20.100000000000001" customHeight="1">
      <c r="A1255" s="28" t="s">
        <v>534</v>
      </c>
      <c r="B1255" s="28"/>
      <c r="C1255" s="28"/>
      <c r="D1255" s="28"/>
      <c r="E1255" s="28"/>
      <c r="F1255" s="28"/>
      <c r="G1255" s="28"/>
    </row>
    <row r="1256" spans="1:8" ht="15" customHeight="1">
      <c r="A1256" s="23" t="s">
        <v>1</v>
      </c>
      <c r="B1256" s="23"/>
      <c r="C1256" s="2" t="s">
        <v>2</v>
      </c>
      <c r="D1256" s="2" t="s">
        <v>3</v>
      </c>
      <c r="E1256" s="2" t="s">
        <v>4</v>
      </c>
      <c r="F1256" s="2" t="s">
        <v>5</v>
      </c>
      <c r="G1256" s="2" t="s">
        <v>6</v>
      </c>
    </row>
    <row r="1257" spans="1:8" ht="21" customHeight="1">
      <c r="A1257" s="3" t="s">
        <v>535</v>
      </c>
      <c r="B1257" s="4" t="s">
        <v>536</v>
      </c>
      <c r="C1257" s="3" t="s">
        <v>9</v>
      </c>
      <c r="D1257" s="3" t="s">
        <v>13</v>
      </c>
      <c r="E1257" s="5">
        <v>1</v>
      </c>
      <c r="F1257" s="6">
        <v>2.33</v>
      </c>
      <c r="G1257" s="6">
        <f>F1257*E1257</f>
        <v>2.33</v>
      </c>
    </row>
    <row r="1258" spans="1:8" ht="15" customHeight="1">
      <c r="A1258" s="1"/>
      <c r="B1258" s="1"/>
      <c r="C1258" s="1"/>
      <c r="D1258" s="1"/>
      <c r="E1258" s="24" t="s">
        <v>26</v>
      </c>
      <c r="F1258" s="24"/>
      <c r="G1258" s="7">
        <f>G1257</f>
        <v>2.33</v>
      </c>
    </row>
    <row r="1259" spans="1:8" ht="15" customHeight="1">
      <c r="A1259" s="23" t="s">
        <v>38</v>
      </c>
      <c r="B1259" s="23"/>
      <c r="C1259" s="2" t="s">
        <v>2</v>
      </c>
      <c r="D1259" s="2" t="s">
        <v>3</v>
      </c>
      <c r="E1259" s="2" t="s">
        <v>4</v>
      </c>
      <c r="F1259" s="2" t="s">
        <v>5</v>
      </c>
      <c r="G1259" s="2" t="s">
        <v>6</v>
      </c>
    </row>
    <row r="1260" spans="1:8" ht="29.1" customHeight="1">
      <c r="A1260" s="3" t="s">
        <v>537</v>
      </c>
      <c r="B1260" s="4" t="s">
        <v>538</v>
      </c>
      <c r="C1260" s="3" t="s">
        <v>9</v>
      </c>
      <c r="D1260" s="3" t="s">
        <v>13</v>
      </c>
      <c r="E1260" s="5">
        <v>1</v>
      </c>
      <c r="F1260" s="6">
        <v>10.67</v>
      </c>
      <c r="G1260" s="6">
        <f>F1260*E1260</f>
        <v>10.67</v>
      </c>
    </row>
    <row r="1261" spans="1:8" ht="15" customHeight="1">
      <c r="A1261" s="1"/>
      <c r="B1261" s="1"/>
      <c r="C1261" s="1"/>
      <c r="D1261" s="1"/>
      <c r="E1261" s="24" t="s">
        <v>41</v>
      </c>
      <c r="F1261" s="24"/>
      <c r="G1261" s="7">
        <f>G1260</f>
        <v>10.67</v>
      </c>
    </row>
    <row r="1262" spans="1:8" ht="15" customHeight="1">
      <c r="A1262" s="1"/>
      <c r="B1262" s="1"/>
      <c r="C1262" s="1"/>
      <c r="D1262" s="1"/>
      <c r="E1262" s="25" t="s">
        <v>42</v>
      </c>
      <c r="F1262" s="25"/>
      <c r="G1262" s="17">
        <f>G1261+G1258</f>
        <v>13</v>
      </c>
      <c r="H1262">
        <v>13</v>
      </c>
    </row>
    <row r="1263" spans="1:8" ht="9.9499999999999993" customHeight="1">
      <c r="A1263" s="1"/>
      <c r="B1263" s="1"/>
      <c r="C1263" s="27"/>
      <c r="D1263" s="27"/>
      <c r="E1263" s="1"/>
      <c r="F1263" s="1"/>
      <c r="G1263" s="1"/>
    </row>
    <row r="1264" spans="1:8" ht="20.100000000000001" customHeight="1">
      <c r="A1264" s="28" t="s">
        <v>539</v>
      </c>
      <c r="B1264" s="28"/>
      <c r="C1264" s="28"/>
      <c r="D1264" s="28"/>
      <c r="E1264" s="28"/>
      <c r="F1264" s="28"/>
      <c r="G1264" s="28"/>
    </row>
    <row r="1265" spans="1:8" ht="15" customHeight="1">
      <c r="A1265" s="23" t="s">
        <v>1</v>
      </c>
      <c r="B1265" s="23"/>
      <c r="C1265" s="2" t="s">
        <v>2</v>
      </c>
      <c r="D1265" s="2" t="s">
        <v>3</v>
      </c>
      <c r="E1265" s="2" t="s">
        <v>4</v>
      </c>
      <c r="F1265" s="2" t="s">
        <v>5</v>
      </c>
      <c r="G1265" s="2" t="s">
        <v>6</v>
      </c>
    </row>
    <row r="1266" spans="1:8" ht="29.1" customHeight="1">
      <c r="A1266" s="3" t="s">
        <v>540</v>
      </c>
      <c r="B1266" s="4" t="s">
        <v>541</v>
      </c>
      <c r="C1266" s="3" t="s">
        <v>9</v>
      </c>
      <c r="D1266" s="3" t="s">
        <v>13</v>
      </c>
      <c r="E1266" s="5">
        <v>1</v>
      </c>
      <c r="F1266" s="6">
        <v>274.85000000000002</v>
      </c>
      <c r="G1266" s="6">
        <f>F1266</f>
        <v>274.85000000000002</v>
      </c>
    </row>
    <row r="1267" spans="1:8" ht="15" customHeight="1">
      <c r="A1267" s="1"/>
      <c r="B1267" s="1"/>
      <c r="C1267" s="1"/>
      <c r="D1267" s="1"/>
      <c r="E1267" s="24" t="s">
        <v>26</v>
      </c>
      <c r="F1267" s="24"/>
      <c r="G1267" s="7">
        <v>274.85000000000002</v>
      </c>
    </row>
    <row r="1268" spans="1:8" ht="15" customHeight="1">
      <c r="A1268" s="23" t="s">
        <v>27</v>
      </c>
      <c r="B1268" s="23"/>
      <c r="C1268" s="2" t="s">
        <v>2</v>
      </c>
      <c r="D1268" s="2" t="s">
        <v>3</v>
      </c>
      <c r="E1268" s="2" t="s">
        <v>4</v>
      </c>
      <c r="F1268" s="2" t="s">
        <v>5</v>
      </c>
      <c r="G1268" s="2" t="s">
        <v>6</v>
      </c>
    </row>
    <row r="1269" spans="1:8" ht="15" customHeight="1">
      <c r="A1269" s="3" t="s">
        <v>479</v>
      </c>
      <c r="B1269" s="4" t="s">
        <v>480</v>
      </c>
      <c r="C1269" s="3" t="s">
        <v>9</v>
      </c>
      <c r="D1269" s="3" t="s">
        <v>30</v>
      </c>
      <c r="E1269" s="5">
        <v>0.14799999999999999</v>
      </c>
      <c r="F1269" s="6">
        <v>22.65</v>
      </c>
      <c r="G1269" s="6">
        <f>F1269*E1269</f>
        <v>3.3521999999999994</v>
      </c>
    </row>
    <row r="1270" spans="1:8" ht="15" customHeight="1">
      <c r="A1270" s="3" t="s">
        <v>420</v>
      </c>
      <c r="B1270" s="4" t="s">
        <v>421</v>
      </c>
      <c r="C1270" s="3" t="s">
        <v>9</v>
      </c>
      <c r="D1270" s="3" t="s">
        <v>30</v>
      </c>
      <c r="E1270" s="5">
        <v>0.35510000000000003</v>
      </c>
      <c r="F1270" s="6">
        <v>27.6</v>
      </c>
      <c r="G1270" s="6">
        <f>F1270*E1270</f>
        <v>9.8007600000000004</v>
      </c>
    </row>
    <row r="1271" spans="1:8" ht="18" customHeight="1">
      <c r="A1271" s="1"/>
      <c r="B1271" s="1"/>
      <c r="C1271" s="1"/>
      <c r="D1271" s="1"/>
      <c r="E1271" s="24" t="s">
        <v>37</v>
      </c>
      <c r="F1271" s="24"/>
      <c r="G1271" s="7">
        <f>G1270+G1269</f>
        <v>13.15296</v>
      </c>
    </row>
    <row r="1272" spans="1:8" ht="15" customHeight="1">
      <c r="A1272" s="1"/>
      <c r="B1272" s="1"/>
      <c r="C1272" s="1"/>
      <c r="D1272" s="1"/>
      <c r="E1272" s="25" t="s">
        <v>42</v>
      </c>
      <c r="F1272" s="25"/>
      <c r="G1272" s="17">
        <f>G1271+G1267</f>
        <v>288.00296000000003</v>
      </c>
      <c r="H1272">
        <v>288</v>
      </c>
    </row>
    <row r="1273" spans="1:8" ht="9.9499999999999993" customHeight="1">
      <c r="A1273" s="1"/>
      <c r="B1273" s="1"/>
      <c r="C1273" s="27"/>
      <c r="D1273" s="27"/>
      <c r="E1273" s="1"/>
      <c r="F1273" s="1"/>
      <c r="G1273" s="1"/>
    </row>
    <row r="1274" spans="1:8" ht="20.100000000000001" customHeight="1">
      <c r="A1274" s="28" t="s">
        <v>542</v>
      </c>
      <c r="B1274" s="28"/>
      <c r="C1274" s="28"/>
      <c r="D1274" s="28"/>
      <c r="E1274" s="28"/>
      <c r="F1274" s="28"/>
      <c r="G1274" s="28"/>
    </row>
    <row r="1275" spans="1:8" ht="15" customHeight="1">
      <c r="A1275" s="23" t="s">
        <v>1</v>
      </c>
      <c r="B1275" s="23"/>
      <c r="C1275" s="2" t="s">
        <v>2</v>
      </c>
      <c r="D1275" s="2" t="s">
        <v>3</v>
      </c>
      <c r="E1275" s="2" t="s">
        <v>4</v>
      </c>
      <c r="F1275" s="2" t="s">
        <v>5</v>
      </c>
      <c r="G1275" s="2" t="s">
        <v>6</v>
      </c>
    </row>
    <row r="1276" spans="1:8" ht="29.1" customHeight="1">
      <c r="A1276" s="3" t="s">
        <v>540</v>
      </c>
      <c r="B1276" s="4" t="s">
        <v>541</v>
      </c>
      <c r="C1276" s="3" t="s">
        <v>9</v>
      </c>
      <c r="D1276" s="3" t="s">
        <v>13</v>
      </c>
      <c r="E1276" s="5">
        <v>1.1000000000000001</v>
      </c>
      <c r="F1276" s="6">
        <v>274.85000000000002</v>
      </c>
      <c r="G1276" s="6">
        <v>274.85000000000002</v>
      </c>
    </row>
    <row r="1277" spans="1:8" ht="15" customHeight="1">
      <c r="A1277" s="1"/>
      <c r="B1277" s="1"/>
      <c r="C1277" s="1"/>
      <c r="D1277" s="1"/>
      <c r="E1277" s="24" t="s">
        <v>26</v>
      </c>
      <c r="F1277" s="24"/>
      <c r="G1277" s="7">
        <f>G1276</f>
        <v>274.85000000000002</v>
      </c>
    </row>
    <row r="1278" spans="1:8" ht="15" customHeight="1">
      <c r="A1278" s="23" t="s">
        <v>27</v>
      </c>
      <c r="B1278" s="23"/>
      <c r="C1278" s="2" t="s">
        <v>2</v>
      </c>
      <c r="D1278" s="2" t="s">
        <v>3</v>
      </c>
      <c r="E1278" s="2" t="s">
        <v>4</v>
      </c>
      <c r="F1278" s="2" t="s">
        <v>5</v>
      </c>
      <c r="G1278" s="2" t="s">
        <v>6</v>
      </c>
    </row>
    <row r="1279" spans="1:8" ht="15" customHeight="1">
      <c r="A1279" s="3" t="s">
        <v>479</v>
      </c>
      <c r="B1279" s="4" t="s">
        <v>480</v>
      </c>
      <c r="C1279" s="3" t="s">
        <v>9</v>
      </c>
      <c r="D1279" s="3" t="s">
        <v>30</v>
      </c>
      <c r="E1279" s="5">
        <v>0.755</v>
      </c>
      <c r="F1279" s="6">
        <v>22.65</v>
      </c>
      <c r="G1279" s="6">
        <f>F1279*E1279</f>
        <v>17.100749999999998</v>
      </c>
    </row>
    <row r="1280" spans="1:8" ht="15" customHeight="1">
      <c r="A1280" s="3" t="s">
        <v>420</v>
      </c>
      <c r="B1280" s="4" t="s">
        <v>421</v>
      </c>
      <c r="C1280" s="3" t="s">
        <v>9</v>
      </c>
      <c r="D1280" s="3" t="s">
        <v>30</v>
      </c>
      <c r="E1280" s="5">
        <v>0.85240000000000005</v>
      </c>
      <c r="F1280" s="6">
        <v>27.6</v>
      </c>
      <c r="G1280" s="6">
        <f>F1280*E1280</f>
        <v>23.526240000000001</v>
      </c>
    </row>
    <row r="1281" spans="1:8" ht="18" customHeight="1">
      <c r="A1281" s="1"/>
      <c r="B1281" s="1"/>
      <c r="C1281" s="1"/>
      <c r="D1281" s="1"/>
      <c r="E1281" s="24" t="s">
        <v>37</v>
      </c>
      <c r="F1281" s="24"/>
      <c r="G1281" s="7">
        <f>G1280+G1279</f>
        <v>40.626989999999999</v>
      </c>
    </row>
    <row r="1282" spans="1:8" ht="15" customHeight="1">
      <c r="A1282" s="1"/>
      <c r="B1282" s="1"/>
      <c r="C1282" s="1"/>
      <c r="D1282" s="1"/>
      <c r="E1282" s="25" t="s">
        <v>42</v>
      </c>
      <c r="F1282" s="25"/>
      <c r="G1282" s="17">
        <f>G1281+G1277</f>
        <v>315.47699</v>
      </c>
      <c r="H1282">
        <v>315.48</v>
      </c>
    </row>
    <row r="1283" spans="1:8" ht="9.9499999999999993" customHeight="1">
      <c r="A1283" s="1"/>
      <c r="B1283" s="1"/>
      <c r="C1283" s="27"/>
      <c r="D1283" s="27"/>
      <c r="E1283" s="1"/>
      <c r="F1283" s="1"/>
      <c r="G1283" s="1"/>
    </row>
    <row r="1284" spans="1:8" ht="20.100000000000001" customHeight="1">
      <c r="A1284" s="28" t="s">
        <v>543</v>
      </c>
      <c r="B1284" s="28"/>
      <c r="C1284" s="28"/>
      <c r="D1284" s="28"/>
      <c r="E1284" s="28"/>
      <c r="F1284" s="28"/>
      <c r="G1284" s="28"/>
    </row>
    <row r="1285" spans="1:8" ht="15" customHeight="1">
      <c r="A1285" s="23" t="s">
        <v>1</v>
      </c>
      <c r="B1285" s="23"/>
      <c r="C1285" s="2" t="s">
        <v>2</v>
      </c>
      <c r="D1285" s="2" t="s">
        <v>3</v>
      </c>
      <c r="E1285" s="2" t="s">
        <v>4</v>
      </c>
      <c r="F1285" s="2" t="s">
        <v>5</v>
      </c>
      <c r="G1285" s="2" t="s">
        <v>6</v>
      </c>
    </row>
    <row r="1286" spans="1:8" ht="15" customHeight="1">
      <c r="A1286" s="3" t="s">
        <v>544</v>
      </c>
      <c r="B1286" s="4" t="s">
        <v>545</v>
      </c>
      <c r="C1286" s="3" t="s">
        <v>9</v>
      </c>
      <c r="D1286" s="3" t="s">
        <v>13</v>
      </c>
      <c r="E1286" s="5">
        <v>1</v>
      </c>
      <c r="F1286" s="6">
        <v>26.93</v>
      </c>
      <c r="G1286" s="6">
        <f>F1286*E1286</f>
        <v>26.93</v>
      </c>
    </row>
    <row r="1287" spans="1:8" ht="21" customHeight="1">
      <c r="A1287" s="3" t="s">
        <v>546</v>
      </c>
      <c r="B1287" s="4" t="s">
        <v>547</v>
      </c>
      <c r="C1287" s="3" t="s">
        <v>9</v>
      </c>
      <c r="D1287" s="3" t="s">
        <v>13</v>
      </c>
      <c r="E1287" s="5">
        <v>1</v>
      </c>
      <c r="F1287" s="6">
        <v>224.95</v>
      </c>
      <c r="G1287" s="6">
        <f t="shared" ref="G1287:G1288" si="58">F1287*E1287</f>
        <v>224.95</v>
      </c>
    </row>
    <row r="1288" spans="1:8" ht="38.1" customHeight="1">
      <c r="A1288" s="3" t="s">
        <v>548</v>
      </c>
      <c r="B1288" s="4" t="s">
        <v>549</v>
      </c>
      <c r="C1288" s="3" t="s">
        <v>9</v>
      </c>
      <c r="D1288" s="3" t="s">
        <v>13</v>
      </c>
      <c r="E1288" s="5">
        <v>1</v>
      </c>
      <c r="F1288" s="6">
        <v>147.33000000000001</v>
      </c>
      <c r="G1288" s="6">
        <f t="shared" si="58"/>
        <v>147.33000000000001</v>
      </c>
    </row>
    <row r="1289" spans="1:8" ht="15" customHeight="1">
      <c r="A1289" s="1"/>
      <c r="B1289" s="1"/>
      <c r="C1289" s="1"/>
      <c r="D1289" s="1"/>
      <c r="E1289" s="24" t="s">
        <v>26</v>
      </c>
      <c r="F1289" s="24"/>
      <c r="G1289" s="7">
        <f>G1288+G1287+G1286</f>
        <v>399.21</v>
      </c>
    </row>
    <row r="1290" spans="1:8" ht="15" customHeight="1">
      <c r="A1290" s="23" t="s">
        <v>27</v>
      </c>
      <c r="B1290" s="23"/>
      <c r="C1290" s="2" t="s">
        <v>2</v>
      </c>
      <c r="D1290" s="2" t="s">
        <v>3</v>
      </c>
      <c r="E1290" s="2" t="s">
        <v>4</v>
      </c>
      <c r="F1290" s="2" t="s">
        <v>5</v>
      </c>
      <c r="G1290" s="2" t="s">
        <v>6</v>
      </c>
    </row>
    <row r="1291" spans="1:8" ht="15" customHeight="1">
      <c r="A1291" s="3" t="s">
        <v>479</v>
      </c>
      <c r="B1291" s="4" t="s">
        <v>480</v>
      </c>
      <c r="C1291" s="3" t="s">
        <v>9</v>
      </c>
      <c r="D1291" s="3" t="s">
        <v>30</v>
      </c>
      <c r="E1291" s="5">
        <v>0.17349999999999999</v>
      </c>
      <c r="F1291" s="6">
        <v>22.65</v>
      </c>
      <c r="G1291" s="6">
        <f>F1291*E1291</f>
        <v>3.9297749999999994</v>
      </c>
    </row>
    <row r="1292" spans="1:8" ht="15" customHeight="1">
      <c r="A1292" s="3" t="s">
        <v>420</v>
      </c>
      <c r="B1292" s="4" t="s">
        <v>421</v>
      </c>
      <c r="C1292" s="3" t="s">
        <v>9</v>
      </c>
      <c r="D1292" s="3" t="s">
        <v>30</v>
      </c>
      <c r="E1292" s="5">
        <v>0.41649999999999998</v>
      </c>
      <c r="F1292" s="6">
        <v>27.6</v>
      </c>
      <c r="G1292" s="6">
        <f>F1292*E1292</f>
        <v>11.4954</v>
      </c>
    </row>
    <row r="1293" spans="1:8" ht="18" customHeight="1">
      <c r="A1293" s="1"/>
      <c r="B1293" s="1"/>
      <c r="C1293" s="1"/>
      <c r="D1293" s="1"/>
      <c r="E1293" s="24" t="s">
        <v>37</v>
      </c>
      <c r="F1293" s="24"/>
      <c r="G1293" s="7">
        <f>G1292+G1291</f>
        <v>15.425174999999999</v>
      </c>
    </row>
    <row r="1294" spans="1:8" ht="15" customHeight="1">
      <c r="A1294" s="1"/>
      <c r="B1294" s="1"/>
      <c r="C1294" s="1"/>
      <c r="D1294" s="1"/>
      <c r="E1294" s="25" t="s">
        <v>42</v>
      </c>
      <c r="F1294" s="25"/>
      <c r="G1294" s="17">
        <f>G1293+G1289</f>
        <v>414.635175</v>
      </c>
    </row>
    <row r="1295" spans="1:8" ht="9.9499999999999993" customHeight="1">
      <c r="A1295" s="1"/>
      <c r="B1295" s="1"/>
      <c r="C1295" s="27"/>
      <c r="D1295" s="27"/>
      <c r="E1295" s="1"/>
      <c r="F1295" s="1"/>
      <c r="G1295" s="1"/>
    </row>
    <row r="1296" spans="1:8" ht="20.100000000000001" customHeight="1">
      <c r="A1296" s="28" t="s">
        <v>550</v>
      </c>
      <c r="B1296" s="28"/>
      <c r="C1296" s="28"/>
      <c r="D1296" s="28"/>
      <c r="E1296" s="28"/>
      <c r="F1296" s="28"/>
      <c r="G1296" s="28"/>
    </row>
    <row r="1297" spans="1:8" ht="15" customHeight="1">
      <c r="A1297" s="23" t="s">
        <v>1</v>
      </c>
      <c r="B1297" s="23"/>
      <c r="C1297" s="2" t="s">
        <v>2</v>
      </c>
      <c r="D1297" s="2" t="s">
        <v>3</v>
      </c>
      <c r="E1297" s="2" t="s">
        <v>4</v>
      </c>
      <c r="F1297" s="2" t="s">
        <v>5</v>
      </c>
      <c r="G1297" s="2" t="s">
        <v>6</v>
      </c>
    </row>
    <row r="1298" spans="1:8" ht="29.1" customHeight="1">
      <c r="A1298" s="3" t="s">
        <v>551</v>
      </c>
      <c r="B1298" s="4" t="s">
        <v>552</v>
      </c>
      <c r="C1298" s="3" t="s">
        <v>202</v>
      </c>
      <c r="D1298" s="3" t="s">
        <v>13</v>
      </c>
      <c r="E1298" s="5">
        <v>1</v>
      </c>
      <c r="F1298" s="6">
        <v>2277.73</v>
      </c>
      <c r="G1298" s="6">
        <v>2277.73</v>
      </c>
    </row>
    <row r="1299" spans="1:8" ht="15" customHeight="1">
      <c r="A1299" s="1"/>
      <c r="B1299" s="1"/>
      <c r="C1299" s="1"/>
      <c r="D1299" s="1"/>
      <c r="E1299" s="24" t="s">
        <v>26</v>
      </c>
      <c r="F1299" s="24"/>
      <c r="G1299" s="7">
        <v>2277.73</v>
      </c>
    </row>
    <row r="1300" spans="1:8" ht="15" customHeight="1">
      <c r="A1300" s="23" t="s">
        <v>27</v>
      </c>
      <c r="B1300" s="23"/>
      <c r="C1300" s="2" t="s">
        <v>2</v>
      </c>
      <c r="D1300" s="2" t="s">
        <v>3</v>
      </c>
      <c r="E1300" s="2" t="s">
        <v>4</v>
      </c>
      <c r="F1300" s="2" t="s">
        <v>5</v>
      </c>
      <c r="G1300" s="2" t="s">
        <v>6</v>
      </c>
    </row>
    <row r="1301" spans="1:8" ht="15" customHeight="1">
      <c r="A1301" s="3" t="s">
        <v>479</v>
      </c>
      <c r="B1301" s="4" t="s">
        <v>480</v>
      </c>
      <c r="C1301" s="3" t="s">
        <v>9</v>
      </c>
      <c r="D1301" s="3" t="s">
        <v>30</v>
      </c>
      <c r="E1301" s="5">
        <v>8</v>
      </c>
      <c r="F1301" s="6">
        <v>22.65</v>
      </c>
      <c r="G1301" s="6">
        <f>F1301*E1301</f>
        <v>181.2</v>
      </c>
    </row>
    <row r="1302" spans="1:8" ht="15" customHeight="1">
      <c r="A1302" s="3" t="s">
        <v>420</v>
      </c>
      <c r="B1302" s="4" t="s">
        <v>421</v>
      </c>
      <c r="C1302" s="3" t="s">
        <v>9</v>
      </c>
      <c r="D1302" s="3" t="s">
        <v>30</v>
      </c>
      <c r="E1302" s="5">
        <v>8</v>
      </c>
      <c r="F1302" s="6">
        <v>27.6</v>
      </c>
      <c r="G1302" s="6">
        <f t="shared" ref="G1302:G1303" si="59">F1302*E1302</f>
        <v>220.8</v>
      </c>
    </row>
    <row r="1303" spans="1:8" ht="15" customHeight="1">
      <c r="A1303" s="3" t="s">
        <v>494</v>
      </c>
      <c r="B1303" s="4" t="s">
        <v>495</v>
      </c>
      <c r="C1303" s="3" t="s">
        <v>9</v>
      </c>
      <c r="D1303" s="3" t="s">
        <v>30</v>
      </c>
      <c r="E1303" s="5">
        <v>8</v>
      </c>
      <c r="F1303" s="6">
        <v>30.37</v>
      </c>
      <c r="G1303" s="6">
        <f t="shared" si="59"/>
        <v>242.96</v>
      </c>
    </row>
    <row r="1304" spans="1:8" ht="18" customHeight="1">
      <c r="A1304" s="1"/>
      <c r="B1304" s="1"/>
      <c r="C1304" s="1"/>
      <c r="D1304" s="1"/>
      <c r="E1304" s="24" t="s">
        <v>37</v>
      </c>
      <c r="F1304" s="24"/>
      <c r="G1304" s="7">
        <f>G1303+G1302+G1301</f>
        <v>644.96</v>
      </c>
    </row>
    <row r="1305" spans="1:8" ht="15" customHeight="1">
      <c r="A1305" s="1"/>
      <c r="B1305" s="1"/>
      <c r="C1305" s="1"/>
      <c r="D1305" s="1"/>
      <c r="E1305" s="25" t="s">
        <v>42</v>
      </c>
      <c r="F1305" s="25"/>
      <c r="G1305" s="17">
        <f>G1304+G1299</f>
        <v>2922.69</v>
      </c>
      <c r="H1305" s="16">
        <v>2922.69</v>
      </c>
    </row>
    <row r="1306" spans="1:8" ht="9.9499999999999993" customHeight="1">
      <c r="A1306" s="1"/>
      <c r="B1306" s="1"/>
      <c r="C1306" s="27"/>
      <c r="D1306" s="27"/>
      <c r="E1306" s="1"/>
      <c r="F1306" s="1"/>
      <c r="G1306" s="1"/>
    </row>
    <row r="1307" spans="1:8" ht="20.100000000000001" customHeight="1">
      <c r="A1307" s="28" t="s">
        <v>553</v>
      </c>
      <c r="B1307" s="28"/>
      <c r="C1307" s="28"/>
      <c r="D1307" s="28"/>
      <c r="E1307" s="28"/>
      <c r="F1307" s="28"/>
      <c r="G1307" s="28"/>
    </row>
    <row r="1308" spans="1:8" ht="15" customHeight="1">
      <c r="A1308" s="23" t="s">
        <v>1</v>
      </c>
      <c r="B1308" s="23"/>
      <c r="C1308" s="2" t="s">
        <v>2</v>
      </c>
      <c r="D1308" s="2" t="s">
        <v>3</v>
      </c>
      <c r="E1308" s="2" t="s">
        <v>4</v>
      </c>
      <c r="F1308" s="2" t="s">
        <v>5</v>
      </c>
      <c r="G1308" s="2" t="s">
        <v>6</v>
      </c>
    </row>
    <row r="1309" spans="1:8" ht="21" customHeight="1">
      <c r="A1309" s="3" t="s">
        <v>554</v>
      </c>
      <c r="B1309" s="4" t="s">
        <v>555</v>
      </c>
      <c r="C1309" s="3" t="s">
        <v>9</v>
      </c>
      <c r="D1309" s="3" t="s">
        <v>13</v>
      </c>
      <c r="E1309" s="5">
        <v>1</v>
      </c>
      <c r="F1309" s="6">
        <v>39.92</v>
      </c>
      <c r="G1309" s="6">
        <f>F1309*E1309</f>
        <v>39.92</v>
      </c>
    </row>
    <row r="1310" spans="1:8" ht="15" customHeight="1">
      <c r="A1310" s="1"/>
      <c r="B1310" s="1"/>
      <c r="C1310" s="1"/>
      <c r="D1310" s="1"/>
      <c r="E1310" s="24" t="s">
        <v>26</v>
      </c>
      <c r="F1310" s="24"/>
      <c r="G1310" s="7">
        <f>G1309</f>
        <v>39.92</v>
      </c>
    </row>
    <row r="1311" spans="1:8" ht="15" customHeight="1">
      <c r="A1311" s="23" t="s">
        <v>27</v>
      </c>
      <c r="B1311" s="23"/>
      <c r="C1311" s="2" t="s">
        <v>2</v>
      </c>
      <c r="D1311" s="2" t="s">
        <v>3</v>
      </c>
      <c r="E1311" s="2" t="s">
        <v>4</v>
      </c>
      <c r="F1311" s="2" t="s">
        <v>5</v>
      </c>
      <c r="G1311" s="2" t="s">
        <v>6</v>
      </c>
    </row>
    <row r="1312" spans="1:8" ht="15" customHeight="1">
      <c r="A1312" s="3" t="s">
        <v>479</v>
      </c>
      <c r="B1312" s="4" t="s">
        <v>480</v>
      </c>
      <c r="C1312" s="3" t="s">
        <v>9</v>
      </c>
      <c r="D1312" s="3" t="s">
        <v>30</v>
      </c>
      <c r="E1312" s="5">
        <v>0.49</v>
      </c>
      <c r="F1312" s="6">
        <v>22.65</v>
      </c>
      <c r="G1312" s="6">
        <f>F1312*E1312</f>
        <v>11.0985</v>
      </c>
    </row>
    <row r="1313" spans="1:8" ht="15" customHeight="1">
      <c r="A1313" s="3" t="s">
        <v>494</v>
      </c>
      <c r="B1313" s="4" t="s">
        <v>495</v>
      </c>
      <c r="C1313" s="3" t="s">
        <v>9</v>
      </c>
      <c r="D1313" s="3" t="s">
        <v>30</v>
      </c>
      <c r="E1313" s="5">
        <v>0.30320000000000003</v>
      </c>
      <c r="F1313" s="6">
        <v>30.77</v>
      </c>
      <c r="G1313" s="6">
        <f>F1313*E1313</f>
        <v>9.3294639999999998</v>
      </c>
    </row>
    <row r="1314" spans="1:8" ht="18" customHeight="1">
      <c r="A1314" s="1"/>
      <c r="B1314" s="1"/>
      <c r="C1314" s="1"/>
      <c r="D1314" s="1"/>
      <c r="E1314" s="24" t="s">
        <v>37</v>
      </c>
      <c r="F1314" s="24"/>
      <c r="G1314" s="7">
        <f>G1313+G1312</f>
        <v>20.427963999999999</v>
      </c>
    </row>
    <row r="1315" spans="1:8" ht="15" customHeight="1">
      <c r="A1315" s="1"/>
      <c r="B1315" s="1"/>
      <c r="C1315" s="1"/>
      <c r="D1315" s="1"/>
      <c r="E1315" s="25" t="s">
        <v>42</v>
      </c>
      <c r="F1315" s="25"/>
      <c r="G1315" s="17">
        <f>G1314+G1310</f>
        <v>60.347964000000005</v>
      </c>
      <c r="H1315">
        <v>60.35</v>
      </c>
    </row>
    <row r="1316" spans="1:8" ht="9.9499999999999993" customHeight="1">
      <c r="A1316" s="1"/>
      <c r="B1316" s="1"/>
      <c r="C1316" s="27"/>
      <c r="D1316" s="27"/>
      <c r="E1316" s="1"/>
      <c r="F1316" s="1"/>
      <c r="G1316" s="1"/>
    </row>
    <row r="1317" spans="1:8" ht="20.100000000000001" customHeight="1">
      <c r="A1317" s="28" t="s">
        <v>556</v>
      </c>
      <c r="B1317" s="28"/>
      <c r="C1317" s="28"/>
      <c r="D1317" s="28"/>
      <c r="E1317" s="28"/>
      <c r="F1317" s="28"/>
      <c r="G1317" s="28"/>
    </row>
    <row r="1318" spans="1:8" ht="15" customHeight="1">
      <c r="A1318" s="23" t="s">
        <v>1</v>
      </c>
      <c r="B1318" s="23"/>
      <c r="C1318" s="2" t="s">
        <v>2</v>
      </c>
      <c r="D1318" s="2" t="s">
        <v>3</v>
      </c>
      <c r="E1318" s="2" t="s">
        <v>4</v>
      </c>
      <c r="F1318" s="2" t="s">
        <v>5</v>
      </c>
      <c r="G1318" s="2" t="s">
        <v>6</v>
      </c>
    </row>
    <row r="1319" spans="1:8" ht="29.1" customHeight="1">
      <c r="A1319" s="3" t="s">
        <v>557</v>
      </c>
      <c r="B1319" s="4" t="s">
        <v>558</v>
      </c>
      <c r="C1319" s="3" t="s">
        <v>202</v>
      </c>
      <c r="D1319" s="3" t="s">
        <v>13</v>
      </c>
      <c r="E1319" s="5">
        <v>1</v>
      </c>
      <c r="F1319" s="6">
        <v>19.97</v>
      </c>
      <c r="G1319" s="6">
        <v>19.97</v>
      </c>
    </row>
    <row r="1320" spans="1:8" ht="15" customHeight="1">
      <c r="A1320" s="1"/>
      <c r="B1320" s="1"/>
      <c r="C1320" s="1"/>
      <c r="D1320" s="1"/>
      <c r="E1320" s="24" t="s">
        <v>26</v>
      </c>
      <c r="F1320" s="24"/>
      <c r="G1320" s="7">
        <v>19.97</v>
      </c>
    </row>
    <row r="1321" spans="1:8" ht="15" customHeight="1">
      <c r="A1321" s="23" t="s">
        <v>27</v>
      </c>
      <c r="B1321" s="23"/>
      <c r="C1321" s="2" t="s">
        <v>2</v>
      </c>
      <c r="D1321" s="2" t="s">
        <v>3</v>
      </c>
      <c r="E1321" s="2" t="s">
        <v>4</v>
      </c>
      <c r="F1321" s="2" t="s">
        <v>5</v>
      </c>
      <c r="G1321" s="2" t="s">
        <v>6</v>
      </c>
    </row>
    <row r="1322" spans="1:8" ht="15" customHeight="1">
      <c r="A1322" s="3" t="s">
        <v>420</v>
      </c>
      <c r="B1322" s="4" t="s">
        <v>421</v>
      </c>
      <c r="C1322" s="3" t="s">
        <v>9</v>
      </c>
      <c r="D1322" s="3" t="s">
        <v>30</v>
      </c>
      <c r="E1322" s="5">
        <v>0.2</v>
      </c>
      <c r="F1322" s="6">
        <v>27.6</v>
      </c>
      <c r="G1322" s="6">
        <f>F1322*E1322</f>
        <v>5.5200000000000005</v>
      </c>
    </row>
    <row r="1323" spans="1:8" ht="18" customHeight="1">
      <c r="A1323" s="1"/>
      <c r="B1323" s="1"/>
      <c r="C1323" s="1"/>
      <c r="D1323" s="1"/>
      <c r="E1323" s="24" t="s">
        <v>37</v>
      </c>
      <c r="F1323" s="24"/>
      <c r="G1323" s="7">
        <f>G1322</f>
        <v>5.5200000000000005</v>
      </c>
    </row>
    <row r="1324" spans="1:8" ht="15" customHeight="1">
      <c r="A1324" s="1"/>
      <c r="B1324" s="1"/>
      <c r="C1324" s="1"/>
      <c r="D1324" s="1"/>
      <c r="E1324" s="25" t="s">
        <v>42</v>
      </c>
      <c r="F1324" s="25"/>
      <c r="G1324" s="17">
        <f>G1323+G1320</f>
        <v>25.49</v>
      </c>
      <c r="H1324">
        <v>25.49</v>
      </c>
    </row>
    <row r="1325" spans="1:8" ht="9.9499999999999993" customHeight="1">
      <c r="A1325" s="1"/>
      <c r="B1325" s="1"/>
      <c r="C1325" s="27"/>
      <c r="D1325" s="27"/>
      <c r="E1325" s="1"/>
      <c r="F1325" s="1"/>
      <c r="G1325" s="1"/>
    </row>
    <row r="1326" spans="1:8" ht="20.100000000000001" customHeight="1">
      <c r="A1326" s="28" t="s">
        <v>559</v>
      </c>
      <c r="B1326" s="28"/>
      <c r="C1326" s="28"/>
      <c r="D1326" s="28"/>
      <c r="E1326" s="28"/>
      <c r="F1326" s="28"/>
      <c r="G1326" s="28"/>
    </row>
    <row r="1327" spans="1:8" ht="15" customHeight="1">
      <c r="A1327" s="23" t="s">
        <v>1</v>
      </c>
      <c r="B1327" s="23"/>
      <c r="C1327" s="2" t="s">
        <v>2</v>
      </c>
      <c r="D1327" s="2" t="s">
        <v>3</v>
      </c>
      <c r="E1327" s="2" t="s">
        <v>4</v>
      </c>
      <c r="F1327" s="2" t="s">
        <v>5</v>
      </c>
      <c r="G1327" s="2" t="s">
        <v>6</v>
      </c>
    </row>
    <row r="1328" spans="1:8" ht="29.1" customHeight="1">
      <c r="A1328" s="3" t="s">
        <v>560</v>
      </c>
      <c r="B1328" s="4" t="s">
        <v>561</v>
      </c>
      <c r="C1328" s="3" t="s">
        <v>202</v>
      </c>
      <c r="D1328" s="3" t="s">
        <v>13</v>
      </c>
      <c r="E1328" s="5">
        <v>1</v>
      </c>
      <c r="F1328" s="6">
        <v>140.79</v>
      </c>
      <c r="G1328" s="6">
        <v>140.79</v>
      </c>
    </row>
    <row r="1329" spans="1:8" ht="15" customHeight="1">
      <c r="A1329" s="1"/>
      <c r="B1329" s="1"/>
      <c r="C1329" s="1"/>
      <c r="D1329" s="1"/>
      <c r="E1329" s="24" t="s">
        <v>26</v>
      </c>
      <c r="F1329" s="24"/>
      <c r="G1329" s="7">
        <v>140.79</v>
      </c>
    </row>
    <row r="1330" spans="1:8" ht="15" customHeight="1">
      <c r="A1330" s="23" t="s">
        <v>27</v>
      </c>
      <c r="B1330" s="23"/>
      <c r="C1330" s="2" t="s">
        <v>2</v>
      </c>
      <c r="D1330" s="2" t="s">
        <v>3</v>
      </c>
      <c r="E1330" s="2" t="s">
        <v>4</v>
      </c>
      <c r="F1330" s="2" t="s">
        <v>5</v>
      </c>
      <c r="G1330" s="2" t="s">
        <v>6</v>
      </c>
    </row>
    <row r="1331" spans="1:8" ht="15" customHeight="1">
      <c r="A1331" s="3" t="s">
        <v>239</v>
      </c>
      <c r="B1331" s="4" t="s">
        <v>240</v>
      </c>
      <c r="C1331" s="3" t="s">
        <v>9</v>
      </c>
      <c r="D1331" s="3" t="s">
        <v>30</v>
      </c>
      <c r="E1331" s="5">
        <v>0.74960000000000004</v>
      </c>
      <c r="F1331" s="6">
        <v>22.6</v>
      </c>
      <c r="G1331" s="6">
        <f>F1331*E1331</f>
        <v>16.94096</v>
      </c>
    </row>
    <row r="1332" spans="1:8" ht="15" customHeight="1">
      <c r="A1332" s="3" t="s">
        <v>420</v>
      </c>
      <c r="B1332" s="4" t="s">
        <v>421</v>
      </c>
      <c r="C1332" s="3" t="s">
        <v>9</v>
      </c>
      <c r="D1332" s="3" t="s">
        <v>30</v>
      </c>
      <c r="E1332" s="5">
        <v>0.75</v>
      </c>
      <c r="F1332" s="6">
        <v>27.6</v>
      </c>
      <c r="G1332" s="6">
        <f>F1332*E1332</f>
        <v>20.700000000000003</v>
      </c>
    </row>
    <row r="1333" spans="1:8" ht="18" customHeight="1">
      <c r="A1333" s="1"/>
      <c r="B1333" s="1"/>
      <c r="C1333" s="1"/>
      <c r="D1333" s="1"/>
      <c r="E1333" s="24" t="s">
        <v>37</v>
      </c>
      <c r="F1333" s="24"/>
      <c r="G1333" s="7">
        <f>G1332+G1331</f>
        <v>37.640960000000007</v>
      </c>
    </row>
    <row r="1334" spans="1:8" ht="15" customHeight="1">
      <c r="A1334" s="1"/>
      <c r="B1334" s="1"/>
      <c r="C1334" s="1"/>
      <c r="D1334" s="1"/>
      <c r="E1334" s="25" t="s">
        <v>42</v>
      </c>
      <c r="F1334" s="25"/>
      <c r="G1334" s="17">
        <f>G1333+G1329</f>
        <v>178.43096</v>
      </c>
      <c r="H1334">
        <v>178.43</v>
      </c>
    </row>
    <row r="1335" spans="1:8" ht="9.9499999999999993" customHeight="1">
      <c r="A1335" s="1"/>
      <c r="B1335" s="1"/>
      <c r="C1335" s="27"/>
      <c r="D1335" s="27"/>
      <c r="E1335" s="1"/>
      <c r="F1335" s="1"/>
      <c r="G1335" s="1"/>
    </row>
    <row r="1336" spans="1:8" ht="20.100000000000001" customHeight="1">
      <c r="A1336" s="28" t="s">
        <v>562</v>
      </c>
      <c r="B1336" s="28"/>
      <c r="C1336" s="28"/>
      <c r="D1336" s="28"/>
      <c r="E1336" s="28"/>
      <c r="F1336" s="28"/>
      <c r="G1336" s="28"/>
    </row>
    <row r="1337" spans="1:8" ht="15" customHeight="1">
      <c r="A1337" s="23" t="s">
        <v>1</v>
      </c>
      <c r="B1337" s="23"/>
      <c r="C1337" s="2" t="s">
        <v>2</v>
      </c>
      <c r="D1337" s="2" t="s">
        <v>3</v>
      </c>
      <c r="E1337" s="2" t="s">
        <v>4</v>
      </c>
      <c r="F1337" s="2" t="s">
        <v>5</v>
      </c>
      <c r="G1337" s="2" t="s">
        <v>6</v>
      </c>
    </row>
    <row r="1338" spans="1:8" ht="15" customHeight="1">
      <c r="A1338" s="3" t="s">
        <v>563</v>
      </c>
      <c r="B1338" s="4" t="s">
        <v>564</v>
      </c>
      <c r="C1338" s="3" t="s">
        <v>9</v>
      </c>
      <c r="D1338" s="3" t="s">
        <v>13</v>
      </c>
      <c r="E1338" s="5">
        <v>2</v>
      </c>
      <c r="F1338" s="6">
        <v>0.66</v>
      </c>
      <c r="G1338" s="6">
        <f>F1338*E1338</f>
        <v>1.32</v>
      </c>
    </row>
    <row r="1339" spans="1:8" ht="29.1" customHeight="1">
      <c r="A1339" s="3" t="s">
        <v>557</v>
      </c>
      <c r="B1339" s="4" t="s">
        <v>558</v>
      </c>
      <c r="C1339" s="3" t="s">
        <v>202</v>
      </c>
      <c r="D1339" s="3" t="s">
        <v>13</v>
      </c>
      <c r="E1339" s="5">
        <v>1</v>
      </c>
      <c r="F1339" s="6">
        <v>19.97</v>
      </c>
      <c r="G1339" s="6">
        <v>19.97</v>
      </c>
    </row>
    <row r="1340" spans="1:8" ht="15" customHeight="1">
      <c r="A1340" s="1"/>
      <c r="B1340" s="1"/>
      <c r="C1340" s="1"/>
      <c r="D1340" s="1"/>
      <c r="E1340" s="24" t="s">
        <v>26</v>
      </c>
      <c r="F1340" s="24"/>
      <c r="G1340" s="7">
        <f>G1339+G1338</f>
        <v>21.29</v>
      </c>
    </row>
    <row r="1341" spans="1:8" ht="15" customHeight="1">
      <c r="A1341" s="23" t="s">
        <v>27</v>
      </c>
      <c r="B1341" s="23"/>
      <c r="C1341" s="2" t="s">
        <v>2</v>
      </c>
      <c r="D1341" s="2" t="s">
        <v>3</v>
      </c>
      <c r="E1341" s="2" t="s">
        <v>4</v>
      </c>
      <c r="F1341" s="2" t="s">
        <v>5</v>
      </c>
      <c r="G1341" s="2" t="s">
        <v>6</v>
      </c>
    </row>
    <row r="1342" spans="1:8" ht="15" customHeight="1">
      <c r="A1342" s="3" t="s">
        <v>239</v>
      </c>
      <c r="B1342" s="4" t="s">
        <v>240</v>
      </c>
      <c r="C1342" s="3" t="s">
        <v>9</v>
      </c>
      <c r="D1342" s="3" t="s">
        <v>30</v>
      </c>
      <c r="E1342" s="5">
        <v>0.19939999999999999</v>
      </c>
      <c r="F1342" s="6">
        <v>22.6</v>
      </c>
      <c r="G1342" s="6">
        <f>F1342*E1342</f>
        <v>4.5064400000000004</v>
      </c>
    </row>
    <row r="1343" spans="1:8" ht="15" customHeight="1">
      <c r="A1343" s="3" t="s">
        <v>420</v>
      </c>
      <c r="B1343" s="4" t="s">
        <v>421</v>
      </c>
      <c r="C1343" s="3" t="s">
        <v>9</v>
      </c>
      <c r="D1343" s="3" t="s">
        <v>30</v>
      </c>
      <c r="E1343" s="5">
        <v>0.2</v>
      </c>
      <c r="F1343" s="6">
        <v>27.6</v>
      </c>
      <c r="G1343" s="6">
        <f>F1343*E1343</f>
        <v>5.5200000000000005</v>
      </c>
    </row>
    <row r="1344" spans="1:8" ht="18" customHeight="1">
      <c r="A1344" s="1"/>
      <c r="B1344" s="1"/>
      <c r="C1344" s="1"/>
      <c r="D1344" s="1"/>
      <c r="E1344" s="24" t="s">
        <v>37</v>
      </c>
      <c r="F1344" s="24"/>
      <c r="G1344" s="7">
        <f>G1343+G1342</f>
        <v>10.026440000000001</v>
      </c>
    </row>
    <row r="1345" spans="1:8" ht="15" customHeight="1">
      <c r="A1345" s="1"/>
      <c r="B1345" s="1"/>
      <c r="C1345" s="1"/>
      <c r="D1345" s="1"/>
      <c r="E1345" s="25" t="s">
        <v>42</v>
      </c>
      <c r="F1345" s="25"/>
      <c r="G1345" s="17">
        <f>G1344+G1340</f>
        <v>31.31644</v>
      </c>
      <c r="H1345">
        <v>31.32</v>
      </c>
    </row>
    <row r="1346" spans="1:8" ht="9.9499999999999993" customHeight="1">
      <c r="A1346" s="1"/>
      <c r="B1346" s="1"/>
      <c r="C1346" s="27"/>
      <c r="D1346" s="27"/>
      <c r="E1346" s="1"/>
      <c r="F1346" s="1"/>
      <c r="G1346" s="1"/>
    </row>
    <row r="1347" spans="1:8" ht="20.100000000000001" customHeight="1">
      <c r="A1347" s="28" t="s">
        <v>565</v>
      </c>
      <c r="B1347" s="28"/>
      <c r="C1347" s="28"/>
      <c r="D1347" s="28"/>
      <c r="E1347" s="28"/>
      <c r="F1347" s="28"/>
      <c r="G1347" s="28"/>
    </row>
    <row r="1348" spans="1:8" ht="15" customHeight="1">
      <c r="A1348" s="23" t="s">
        <v>1</v>
      </c>
      <c r="B1348" s="23"/>
      <c r="C1348" s="2" t="s">
        <v>2</v>
      </c>
      <c r="D1348" s="2" t="s">
        <v>3</v>
      </c>
      <c r="E1348" s="2" t="s">
        <v>4</v>
      </c>
      <c r="F1348" s="2" t="s">
        <v>5</v>
      </c>
      <c r="G1348" s="2" t="s">
        <v>6</v>
      </c>
    </row>
    <row r="1349" spans="1:8" ht="29.1" customHeight="1">
      <c r="A1349" s="3" t="s">
        <v>566</v>
      </c>
      <c r="B1349" s="4" t="s">
        <v>567</v>
      </c>
      <c r="C1349" s="3" t="s">
        <v>9</v>
      </c>
      <c r="D1349" s="3" t="s">
        <v>13</v>
      </c>
      <c r="E1349" s="5">
        <v>1</v>
      </c>
      <c r="F1349" s="6">
        <v>14.98</v>
      </c>
      <c r="G1349" s="6">
        <f>F1349*E1349</f>
        <v>14.98</v>
      </c>
    </row>
    <row r="1350" spans="1:8" ht="15" customHeight="1">
      <c r="A1350" s="1"/>
      <c r="B1350" s="1"/>
      <c r="C1350" s="1"/>
      <c r="D1350" s="1"/>
      <c r="E1350" s="24" t="s">
        <v>26</v>
      </c>
      <c r="F1350" s="24"/>
      <c r="G1350" s="7">
        <f>G1349</f>
        <v>14.98</v>
      </c>
    </row>
    <row r="1351" spans="1:8" ht="15" customHeight="1">
      <c r="A1351" s="23" t="s">
        <v>27</v>
      </c>
      <c r="B1351" s="23"/>
      <c r="C1351" s="2" t="s">
        <v>2</v>
      </c>
      <c r="D1351" s="2" t="s">
        <v>3</v>
      </c>
      <c r="E1351" s="2" t="s">
        <v>4</v>
      </c>
      <c r="F1351" s="2" t="s">
        <v>5</v>
      </c>
      <c r="G1351" s="2" t="s">
        <v>6</v>
      </c>
    </row>
    <row r="1352" spans="1:8" ht="15" customHeight="1">
      <c r="A1352" s="3" t="s">
        <v>479</v>
      </c>
      <c r="B1352" s="4" t="s">
        <v>480</v>
      </c>
      <c r="C1352" s="3" t="s">
        <v>9</v>
      </c>
      <c r="D1352" s="3" t="s">
        <v>30</v>
      </c>
      <c r="E1352" s="5">
        <v>0.20619999999999999</v>
      </c>
      <c r="F1352" s="6">
        <v>22.65</v>
      </c>
      <c r="G1352" s="6">
        <f>F1352*E1352</f>
        <v>4.6704299999999996</v>
      </c>
    </row>
    <row r="1353" spans="1:8" ht="15" customHeight="1">
      <c r="A1353" s="3" t="s">
        <v>420</v>
      </c>
      <c r="B1353" s="4" t="s">
        <v>421</v>
      </c>
      <c r="C1353" s="3" t="s">
        <v>9</v>
      </c>
      <c r="D1353" s="3" t="s">
        <v>30</v>
      </c>
      <c r="E1353" s="5">
        <v>0.20619999999999999</v>
      </c>
      <c r="F1353" s="6">
        <v>27.6</v>
      </c>
      <c r="G1353" s="6">
        <f>F1353*E1353</f>
        <v>5.6911199999999997</v>
      </c>
    </row>
    <row r="1354" spans="1:8" ht="18" customHeight="1">
      <c r="A1354" s="1"/>
      <c r="B1354" s="1"/>
      <c r="C1354" s="1"/>
      <c r="D1354" s="1"/>
      <c r="E1354" s="24" t="s">
        <v>37</v>
      </c>
      <c r="F1354" s="24"/>
      <c r="G1354" s="7">
        <f>G1353+G1352</f>
        <v>10.361549999999999</v>
      </c>
    </row>
    <row r="1355" spans="1:8" ht="15" customHeight="1">
      <c r="A1355" s="1"/>
      <c r="B1355" s="1"/>
      <c r="C1355" s="1"/>
      <c r="D1355" s="1"/>
      <c r="E1355" s="25" t="s">
        <v>42</v>
      </c>
      <c r="F1355" s="25"/>
      <c r="G1355" s="17">
        <f>G1354+G1350</f>
        <v>25.341549999999998</v>
      </c>
      <c r="H1355">
        <v>25.34</v>
      </c>
    </row>
    <row r="1356" spans="1:8" ht="9.9499999999999993" customHeight="1">
      <c r="A1356" s="1"/>
      <c r="B1356" s="1"/>
      <c r="C1356" s="27"/>
      <c r="D1356" s="27"/>
      <c r="E1356" s="1"/>
      <c r="F1356" s="1"/>
      <c r="G1356" s="1"/>
    </row>
    <row r="1357" spans="1:8" ht="20.100000000000001" customHeight="1">
      <c r="A1357" s="28" t="s">
        <v>568</v>
      </c>
      <c r="B1357" s="28"/>
      <c r="C1357" s="28"/>
      <c r="D1357" s="28"/>
      <c r="E1357" s="28"/>
      <c r="F1357" s="28"/>
      <c r="G1357" s="28"/>
    </row>
    <row r="1358" spans="1:8" ht="15" customHeight="1">
      <c r="A1358" s="23" t="s">
        <v>1</v>
      </c>
      <c r="B1358" s="23"/>
      <c r="C1358" s="2" t="s">
        <v>2</v>
      </c>
      <c r="D1358" s="2" t="s">
        <v>3</v>
      </c>
      <c r="E1358" s="2" t="s">
        <v>4</v>
      </c>
      <c r="F1358" s="2" t="s">
        <v>5</v>
      </c>
      <c r="G1358" s="2" t="s">
        <v>6</v>
      </c>
    </row>
    <row r="1359" spans="1:8" ht="29.1" customHeight="1">
      <c r="A1359" s="3" t="s">
        <v>569</v>
      </c>
      <c r="B1359" s="4" t="s">
        <v>570</v>
      </c>
      <c r="C1359" s="3" t="s">
        <v>9</v>
      </c>
      <c r="D1359" s="3" t="s">
        <v>13</v>
      </c>
      <c r="E1359" s="5">
        <v>1</v>
      </c>
      <c r="F1359" s="6">
        <v>4.84</v>
      </c>
      <c r="G1359" s="6">
        <f>F1359*E1359</f>
        <v>4.84</v>
      </c>
    </row>
    <row r="1360" spans="1:8" ht="15" customHeight="1">
      <c r="A1360" s="1"/>
      <c r="B1360" s="1"/>
      <c r="C1360" s="1"/>
      <c r="D1360" s="1"/>
      <c r="E1360" s="24" t="s">
        <v>26</v>
      </c>
      <c r="F1360" s="24"/>
      <c r="G1360" s="7">
        <f>G1359</f>
        <v>4.84</v>
      </c>
    </row>
    <row r="1361" spans="1:7" ht="15" customHeight="1">
      <c r="A1361" s="23" t="s">
        <v>27</v>
      </c>
      <c r="B1361" s="23"/>
      <c r="C1361" s="2" t="s">
        <v>2</v>
      </c>
      <c r="D1361" s="2" t="s">
        <v>3</v>
      </c>
      <c r="E1361" s="2" t="s">
        <v>4</v>
      </c>
      <c r="F1361" s="2" t="s">
        <v>5</v>
      </c>
      <c r="G1361" s="2" t="s">
        <v>6</v>
      </c>
    </row>
    <row r="1362" spans="1:7" ht="15" customHeight="1">
      <c r="A1362" s="3" t="s">
        <v>239</v>
      </c>
      <c r="B1362" s="4" t="s">
        <v>240</v>
      </c>
      <c r="C1362" s="3" t="s">
        <v>9</v>
      </c>
      <c r="D1362" s="3" t="s">
        <v>30</v>
      </c>
      <c r="E1362" s="5">
        <v>0.19939999999999999</v>
      </c>
      <c r="F1362" s="6">
        <v>22.6</v>
      </c>
      <c r="G1362" s="6">
        <f>F1362*E1362</f>
        <v>4.5064400000000004</v>
      </c>
    </row>
    <row r="1363" spans="1:7" ht="15" customHeight="1">
      <c r="A1363" s="3" t="s">
        <v>420</v>
      </c>
      <c r="B1363" s="4" t="s">
        <v>421</v>
      </c>
      <c r="C1363" s="3" t="s">
        <v>9</v>
      </c>
      <c r="D1363" s="3" t="s">
        <v>30</v>
      </c>
      <c r="E1363" s="5">
        <v>0.2</v>
      </c>
      <c r="F1363" s="6">
        <v>27.6</v>
      </c>
      <c r="G1363" s="6">
        <f>F1363*E1363</f>
        <v>5.5200000000000005</v>
      </c>
    </row>
    <row r="1364" spans="1:7" ht="18" customHeight="1">
      <c r="A1364" s="1"/>
      <c r="B1364" s="1"/>
      <c r="C1364" s="1"/>
      <c r="D1364" s="1"/>
      <c r="E1364" s="24" t="s">
        <v>37</v>
      </c>
      <c r="F1364" s="24"/>
      <c r="G1364" s="7">
        <f>G1363+G1362</f>
        <v>10.026440000000001</v>
      </c>
    </row>
    <row r="1365" spans="1:7" ht="15" customHeight="1">
      <c r="A1365" s="1"/>
      <c r="B1365" s="1"/>
      <c r="C1365" s="1"/>
      <c r="D1365" s="1"/>
      <c r="E1365" s="25" t="s">
        <v>42</v>
      </c>
      <c r="F1365" s="25"/>
      <c r="G1365" s="17">
        <f>G1364+G1360</f>
        <v>14.866440000000001</v>
      </c>
    </row>
    <row r="1366" spans="1:7" ht="9.9499999999999993" customHeight="1">
      <c r="A1366" s="1"/>
      <c r="B1366" s="1"/>
      <c r="C1366" s="27"/>
      <c r="D1366" s="27"/>
      <c r="E1366" s="1"/>
      <c r="F1366" s="1"/>
      <c r="G1366" s="1"/>
    </row>
    <row r="1367" spans="1:7" ht="20.100000000000001" customHeight="1">
      <c r="A1367" s="28" t="s">
        <v>571</v>
      </c>
      <c r="B1367" s="28"/>
      <c r="C1367" s="28"/>
      <c r="D1367" s="28"/>
      <c r="E1367" s="28"/>
      <c r="F1367" s="28"/>
      <c r="G1367" s="28"/>
    </row>
    <row r="1368" spans="1:7" ht="15" customHeight="1">
      <c r="A1368" s="23" t="s">
        <v>1</v>
      </c>
      <c r="B1368" s="23"/>
      <c r="C1368" s="2" t="s">
        <v>2</v>
      </c>
      <c r="D1368" s="2" t="s">
        <v>3</v>
      </c>
      <c r="E1368" s="2" t="s">
        <v>4</v>
      </c>
      <c r="F1368" s="2" t="s">
        <v>5</v>
      </c>
      <c r="G1368" s="2" t="s">
        <v>6</v>
      </c>
    </row>
    <row r="1369" spans="1:7" ht="29.1" customHeight="1">
      <c r="A1369" s="3" t="s">
        <v>572</v>
      </c>
      <c r="B1369" s="4" t="s">
        <v>573</v>
      </c>
      <c r="C1369" s="3" t="s">
        <v>202</v>
      </c>
      <c r="D1369" s="3" t="s">
        <v>21</v>
      </c>
      <c r="E1369" s="5">
        <v>1</v>
      </c>
      <c r="F1369" s="6">
        <v>50.66</v>
      </c>
      <c r="G1369" s="6">
        <v>50.66</v>
      </c>
    </row>
    <row r="1370" spans="1:7" ht="29.1" customHeight="1">
      <c r="A1370" s="3" t="s">
        <v>574</v>
      </c>
      <c r="B1370" s="4" t="s">
        <v>575</v>
      </c>
      <c r="C1370" s="3" t="s">
        <v>202</v>
      </c>
      <c r="D1370" s="3" t="s">
        <v>21</v>
      </c>
      <c r="E1370" s="5">
        <v>1</v>
      </c>
      <c r="F1370" s="6">
        <v>35.65</v>
      </c>
      <c r="G1370" s="6">
        <v>35.65</v>
      </c>
    </row>
    <row r="1371" spans="1:7" ht="15" customHeight="1">
      <c r="A1371" s="1"/>
      <c r="B1371" s="1"/>
      <c r="C1371" s="1"/>
      <c r="D1371" s="1"/>
      <c r="E1371" s="24" t="s">
        <v>26</v>
      </c>
      <c r="F1371" s="24"/>
      <c r="G1371" s="7">
        <v>86.31</v>
      </c>
    </row>
    <row r="1372" spans="1:7" ht="15" customHeight="1">
      <c r="A1372" s="23" t="s">
        <v>27</v>
      </c>
      <c r="B1372" s="23"/>
      <c r="C1372" s="2" t="s">
        <v>2</v>
      </c>
      <c r="D1372" s="2" t="s">
        <v>3</v>
      </c>
      <c r="E1372" s="2" t="s">
        <v>4</v>
      </c>
      <c r="F1372" s="2" t="s">
        <v>5</v>
      </c>
      <c r="G1372" s="2" t="s">
        <v>6</v>
      </c>
    </row>
    <row r="1373" spans="1:7" ht="15" customHeight="1">
      <c r="A1373" s="3" t="s">
        <v>479</v>
      </c>
      <c r="B1373" s="4" t="s">
        <v>480</v>
      </c>
      <c r="C1373" s="3" t="s">
        <v>9</v>
      </c>
      <c r="D1373" s="3" t="s">
        <v>30</v>
      </c>
      <c r="E1373" s="5">
        <v>0.12</v>
      </c>
      <c r="F1373" s="6">
        <v>22.65</v>
      </c>
      <c r="G1373" s="6">
        <f>F1373*E1373</f>
        <v>2.7179999999999995</v>
      </c>
    </row>
    <row r="1374" spans="1:7" ht="15" customHeight="1">
      <c r="A1374" s="3" t="s">
        <v>420</v>
      </c>
      <c r="B1374" s="4" t="s">
        <v>421</v>
      </c>
      <c r="C1374" s="3" t="s">
        <v>9</v>
      </c>
      <c r="D1374" s="3" t="s">
        <v>30</v>
      </c>
      <c r="E1374" s="5">
        <v>0.1196</v>
      </c>
      <c r="F1374" s="6">
        <v>27.6</v>
      </c>
      <c r="G1374" s="6">
        <f>F1374*E1374</f>
        <v>3.3009599999999999</v>
      </c>
    </row>
    <row r="1375" spans="1:7" ht="18" customHeight="1">
      <c r="A1375" s="1"/>
      <c r="B1375" s="1"/>
      <c r="C1375" s="1"/>
      <c r="D1375" s="1"/>
      <c r="E1375" s="24" t="s">
        <v>37</v>
      </c>
      <c r="F1375" s="24"/>
      <c r="G1375" s="7">
        <f>G1374+G1373</f>
        <v>6.0189599999999999</v>
      </c>
    </row>
    <row r="1376" spans="1:7" ht="15" customHeight="1">
      <c r="A1376" s="23" t="s">
        <v>38</v>
      </c>
      <c r="B1376" s="23"/>
      <c r="C1376" s="2" t="s">
        <v>2</v>
      </c>
      <c r="D1376" s="2" t="s">
        <v>3</v>
      </c>
      <c r="E1376" s="2" t="s">
        <v>4</v>
      </c>
      <c r="F1376" s="2" t="s">
        <v>5</v>
      </c>
      <c r="G1376" s="2" t="s">
        <v>6</v>
      </c>
    </row>
    <row r="1377" spans="1:8" ht="38.1" customHeight="1">
      <c r="A1377" s="3" t="s">
        <v>532</v>
      </c>
      <c r="B1377" s="4" t="s">
        <v>533</v>
      </c>
      <c r="C1377" s="3" t="s">
        <v>9</v>
      </c>
      <c r="D1377" s="3" t="s">
        <v>21</v>
      </c>
      <c r="E1377" s="5">
        <v>1</v>
      </c>
      <c r="F1377" s="6">
        <v>54.86</v>
      </c>
      <c r="G1377" s="6">
        <f>F1377*E1377</f>
        <v>54.86</v>
      </c>
    </row>
    <row r="1378" spans="1:8" ht="15" customHeight="1">
      <c r="A1378" s="1"/>
      <c r="B1378" s="1"/>
      <c r="C1378" s="1"/>
      <c r="D1378" s="1"/>
      <c r="E1378" s="24" t="s">
        <v>41</v>
      </c>
      <c r="F1378" s="24"/>
      <c r="G1378" s="7">
        <f>G1377</f>
        <v>54.86</v>
      </c>
    </row>
    <row r="1379" spans="1:8" ht="15" customHeight="1">
      <c r="A1379" s="1"/>
      <c r="B1379" s="1"/>
      <c r="C1379" s="1"/>
      <c r="D1379" s="1"/>
      <c r="E1379" s="25" t="s">
        <v>42</v>
      </c>
      <c r="F1379" s="25"/>
      <c r="G1379" s="17">
        <f>G1378+G1375+G1371</f>
        <v>147.18896000000001</v>
      </c>
      <c r="H1379">
        <v>147.19</v>
      </c>
    </row>
    <row r="1380" spans="1:8" ht="9.9499999999999993" customHeight="1">
      <c r="A1380" s="1"/>
      <c r="B1380" s="1"/>
      <c r="C1380" s="27"/>
      <c r="D1380" s="27"/>
      <c r="E1380" s="1"/>
      <c r="F1380" s="1"/>
      <c r="G1380" s="1"/>
    </row>
    <row r="1381" spans="1:8" ht="20.100000000000001" customHeight="1">
      <c r="A1381" s="28" t="s">
        <v>576</v>
      </c>
      <c r="B1381" s="28"/>
      <c r="C1381" s="28"/>
      <c r="D1381" s="28"/>
      <c r="E1381" s="28"/>
      <c r="F1381" s="28"/>
      <c r="G1381" s="28"/>
    </row>
    <row r="1382" spans="1:8" ht="15" customHeight="1">
      <c r="A1382" s="23" t="s">
        <v>1</v>
      </c>
      <c r="B1382" s="23"/>
      <c r="C1382" s="2" t="s">
        <v>2</v>
      </c>
      <c r="D1382" s="2" t="s">
        <v>3</v>
      </c>
      <c r="E1382" s="2" t="s">
        <v>4</v>
      </c>
      <c r="F1382" s="2" t="s">
        <v>5</v>
      </c>
      <c r="G1382" s="2" t="s">
        <v>6</v>
      </c>
    </row>
    <row r="1383" spans="1:8" ht="38.1" customHeight="1">
      <c r="A1383" s="3" t="s">
        <v>577</v>
      </c>
      <c r="B1383" s="4" t="s">
        <v>578</v>
      </c>
      <c r="C1383" s="3" t="s">
        <v>9</v>
      </c>
      <c r="D1383" s="3" t="s">
        <v>13</v>
      </c>
      <c r="E1383" s="5">
        <v>1</v>
      </c>
      <c r="F1383" s="6">
        <v>11.57</v>
      </c>
      <c r="G1383" s="6">
        <f>F1383*E1383</f>
        <v>11.57</v>
      </c>
    </row>
    <row r="1384" spans="1:8" ht="15" customHeight="1">
      <c r="A1384" s="1"/>
      <c r="B1384" s="1"/>
      <c r="C1384" s="1"/>
      <c r="D1384" s="1"/>
      <c r="E1384" s="24" t="s">
        <v>26</v>
      </c>
      <c r="F1384" s="24"/>
      <c r="G1384" s="7">
        <f>G1383</f>
        <v>11.57</v>
      </c>
    </row>
    <row r="1385" spans="1:8" ht="15" customHeight="1">
      <c r="A1385" s="23" t="s">
        <v>27</v>
      </c>
      <c r="B1385" s="23"/>
      <c r="C1385" s="2" t="s">
        <v>2</v>
      </c>
      <c r="D1385" s="2" t="s">
        <v>3</v>
      </c>
      <c r="E1385" s="2" t="s">
        <v>4</v>
      </c>
      <c r="F1385" s="2" t="s">
        <v>5</v>
      </c>
      <c r="G1385" s="2" t="s">
        <v>6</v>
      </c>
    </row>
    <row r="1386" spans="1:8" ht="15" customHeight="1">
      <c r="A1386" s="3" t="s">
        <v>479</v>
      </c>
      <c r="B1386" s="4" t="s">
        <v>480</v>
      </c>
      <c r="C1386" s="3" t="s">
        <v>9</v>
      </c>
      <c r="D1386" s="3" t="s">
        <v>30</v>
      </c>
      <c r="E1386" s="5">
        <v>9.9900000000000003E-2</v>
      </c>
      <c r="F1386" s="6">
        <v>22.65</v>
      </c>
      <c r="G1386" s="6">
        <f>F1386*E1386</f>
        <v>2.2627349999999997</v>
      </c>
    </row>
    <row r="1387" spans="1:8" ht="15" customHeight="1">
      <c r="A1387" s="3" t="s">
        <v>420</v>
      </c>
      <c r="B1387" s="4" t="s">
        <v>421</v>
      </c>
      <c r="C1387" s="3" t="s">
        <v>9</v>
      </c>
      <c r="D1387" s="3" t="s">
        <v>30</v>
      </c>
      <c r="E1387" s="5">
        <v>0.1</v>
      </c>
      <c r="F1387" s="6">
        <v>27.6</v>
      </c>
      <c r="G1387" s="6">
        <f>F1387*E1387</f>
        <v>2.7600000000000002</v>
      </c>
    </row>
    <row r="1388" spans="1:8" ht="18" customHeight="1">
      <c r="A1388" s="1"/>
      <c r="B1388" s="1"/>
      <c r="C1388" s="1"/>
      <c r="D1388" s="1"/>
      <c r="E1388" s="24" t="s">
        <v>37</v>
      </c>
      <c r="F1388" s="24"/>
      <c r="G1388" s="7">
        <f>G1387+G1386</f>
        <v>5.0227349999999999</v>
      </c>
    </row>
    <row r="1389" spans="1:8" ht="15" customHeight="1">
      <c r="A1389" s="1"/>
      <c r="B1389" s="1"/>
      <c r="C1389" s="1"/>
      <c r="D1389" s="1"/>
      <c r="E1389" s="25" t="s">
        <v>42</v>
      </c>
      <c r="F1389" s="25"/>
      <c r="G1389" s="17">
        <f>G1388+ G1384</f>
        <v>16.592735000000001</v>
      </c>
      <c r="H1389">
        <v>16.59</v>
      </c>
    </row>
    <row r="1390" spans="1:8" ht="9.9499999999999993" customHeight="1">
      <c r="A1390" s="1"/>
      <c r="B1390" s="1"/>
      <c r="C1390" s="27"/>
      <c r="D1390" s="27"/>
      <c r="E1390" s="1"/>
      <c r="F1390" s="1"/>
      <c r="G1390" s="1"/>
    </row>
    <row r="1391" spans="1:8" ht="20.100000000000001" customHeight="1">
      <c r="A1391" s="28" t="s">
        <v>579</v>
      </c>
      <c r="B1391" s="28"/>
      <c r="C1391" s="28"/>
      <c r="D1391" s="28"/>
      <c r="E1391" s="28"/>
      <c r="F1391" s="28"/>
      <c r="G1391" s="28"/>
    </row>
    <row r="1392" spans="1:8" ht="15" customHeight="1">
      <c r="A1392" s="23" t="s">
        <v>1</v>
      </c>
      <c r="B1392" s="23"/>
      <c r="C1392" s="2" t="s">
        <v>2</v>
      </c>
      <c r="D1392" s="2" t="s">
        <v>3</v>
      </c>
      <c r="E1392" s="2" t="s">
        <v>4</v>
      </c>
      <c r="F1392" s="2" t="s">
        <v>5</v>
      </c>
      <c r="G1392" s="2" t="s">
        <v>6</v>
      </c>
    </row>
    <row r="1393" spans="1:8" ht="29.1" customHeight="1">
      <c r="A1393" s="3" t="s">
        <v>580</v>
      </c>
      <c r="B1393" s="4" t="s">
        <v>581</v>
      </c>
      <c r="C1393" s="3" t="s">
        <v>9</v>
      </c>
      <c r="D1393" s="3" t="s">
        <v>21</v>
      </c>
      <c r="E1393" s="5">
        <v>1.05</v>
      </c>
      <c r="F1393" s="6">
        <v>11.57</v>
      </c>
      <c r="G1393" s="6">
        <f>F1393*E1393</f>
        <v>12.1485</v>
      </c>
    </row>
    <row r="1394" spans="1:8" ht="15" customHeight="1">
      <c r="A1394" s="1"/>
      <c r="B1394" s="1"/>
      <c r="C1394" s="1"/>
      <c r="D1394" s="1"/>
      <c r="E1394" s="24" t="s">
        <v>26</v>
      </c>
      <c r="F1394" s="24"/>
      <c r="G1394" s="7">
        <f>G1393</f>
        <v>12.1485</v>
      </c>
    </row>
    <row r="1395" spans="1:8" ht="15" customHeight="1">
      <c r="A1395" s="23" t="s">
        <v>27</v>
      </c>
      <c r="B1395" s="23"/>
      <c r="C1395" s="2" t="s">
        <v>2</v>
      </c>
      <c r="D1395" s="2" t="s">
        <v>3</v>
      </c>
      <c r="E1395" s="2" t="s">
        <v>4</v>
      </c>
      <c r="F1395" s="2" t="s">
        <v>5</v>
      </c>
      <c r="G1395" s="2" t="s">
        <v>6</v>
      </c>
    </row>
    <row r="1396" spans="1:8" ht="15" customHeight="1">
      <c r="A1396" s="3" t="s">
        <v>479</v>
      </c>
      <c r="B1396" s="4" t="s">
        <v>480</v>
      </c>
      <c r="C1396" s="3" t="s">
        <v>9</v>
      </c>
      <c r="D1396" s="3" t="s">
        <v>30</v>
      </c>
      <c r="E1396" s="5">
        <v>0.1565</v>
      </c>
      <c r="F1396" s="6">
        <v>22.65</v>
      </c>
      <c r="G1396" s="6">
        <f>F1396*E1396</f>
        <v>3.5447249999999997</v>
      </c>
    </row>
    <row r="1397" spans="1:8" ht="15" customHeight="1">
      <c r="A1397" s="3" t="s">
        <v>420</v>
      </c>
      <c r="B1397" s="4" t="s">
        <v>421</v>
      </c>
      <c r="C1397" s="3" t="s">
        <v>9</v>
      </c>
      <c r="D1397" s="3" t="s">
        <v>30</v>
      </c>
      <c r="E1397" s="5">
        <v>0.157</v>
      </c>
      <c r="F1397" s="6">
        <v>27.6</v>
      </c>
      <c r="G1397" s="6">
        <f>F1397*E1397</f>
        <v>4.3332000000000006</v>
      </c>
    </row>
    <row r="1398" spans="1:8" ht="18" customHeight="1">
      <c r="A1398" s="1"/>
      <c r="B1398" s="1"/>
      <c r="C1398" s="1"/>
      <c r="D1398" s="1"/>
      <c r="E1398" s="24" t="s">
        <v>37</v>
      </c>
      <c r="F1398" s="24"/>
      <c r="G1398" s="7">
        <f>G1396+G1397</f>
        <v>7.8779250000000003</v>
      </c>
    </row>
    <row r="1399" spans="1:8" ht="15" customHeight="1">
      <c r="A1399" s="23" t="s">
        <v>38</v>
      </c>
      <c r="B1399" s="23"/>
      <c r="C1399" s="2" t="s">
        <v>2</v>
      </c>
      <c r="D1399" s="2" t="s">
        <v>3</v>
      </c>
      <c r="E1399" s="2" t="s">
        <v>4</v>
      </c>
      <c r="F1399" s="2" t="s">
        <v>5</v>
      </c>
      <c r="G1399" s="2" t="s">
        <v>6</v>
      </c>
    </row>
    <row r="1400" spans="1:8" ht="45.95" customHeight="1">
      <c r="A1400" s="3" t="s">
        <v>525</v>
      </c>
      <c r="B1400" s="4" t="s">
        <v>526</v>
      </c>
      <c r="C1400" s="3" t="s">
        <v>9</v>
      </c>
      <c r="D1400" s="3" t="s">
        <v>21</v>
      </c>
      <c r="E1400" s="5">
        <v>1</v>
      </c>
      <c r="F1400" s="6">
        <v>9.84</v>
      </c>
      <c r="G1400" s="6">
        <f>F1400*E1400</f>
        <v>9.84</v>
      </c>
    </row>
    <row r="1401" spans="1:8" ht="15" customHeight="1">
      <c r="A1401" s="1"/>
      <c r="B1401" s="1"/>
      <c r="C1401" s="1"/>
      <c r="D1401" s="1"/>
      <c r="E1401" s="24" t="s">
        <v>41</v>
      </c>
      <c r="F1401" s="24"/>
      <c r="G1401" s="7">
        <f>G1400</f>
        <v>9.84</v>
      </c>
    </row>
    <row r="1402" spans="1:8" ht="15" customHeight="1">
      <c r="A1402" s="1"/>
      <c r="B1402" s="1"/>
      <c r="C1402" s="1"/>
      <c r="D1402" s="1"/>
      <c r="E1402" s="25" t="s">
        <v>42</v>
      </c>
      <c r="F1402" s="25"/>
      <c r="G1402" s="17">
        <f>G1401+G1398+G1394</f>
        <v>29.866425</v>
      </c>
      <c r="H1402">
        <v>29.87</v>
      </c>
    </row>
    <row r="1403" spans="1:8" ht="9.9499999999999993" customHeight="1">
      <c r="A1403" s="1"/>
      <c r="B1403" s="1"/>
      <c r="C1403" s="27"/>
      <c r="D1403" s="27"/>
      <c r="E1403" s="1"/>
      <c r="F1403" s="1"/>
      <c r="G1403" s="1"/>
    </row>
    <row r="1404" spans="1:8" ht="20.100000000000001" customHeight="1">
      <c r="A1404" s="28" t="s">
        <v>582</v>
      </c>
      <c r="B1404" s="28"/>
      <c r="C1404" s="28"/>
      <c r="D1404" s="28"/>
      <c r="E1404" s="28"/>
      <c r="F1404" s="28"/>
      <c r="G1404" s="28"/>
    </row>
    <row r="1405" spans="1:8" ht="15" customHeight="1">
      <c r="A1405" s="23" t="s">
        <v>1</v>
      </c>
      <c r="B1405" s="23"/>
      <c r="C1405" s="2" t="s">
        <v>2</v>
      </c>
      <c r="D1405" s="2" t="s">
        <v>3</v>
      </c>
      <c r="E1405" s="2" t="s">
        <v>4</v>
      </c>
      <c r="F1405" s="2" t="s">
        <v>5</v>
      </c>
      <c r="G1405" s="2" t="s">
        <v>6</v>
      </c>
    </row>
    <row r="1406" spans="1:8" ht="29.1" customHeight="1">
      <c r="A1406" s="3" t="s">
        <v>583</v>
      </c>
      <c r="B1406" s="4" t="s">
        <v>584</v>
      </c>
      <c r="C1406" s="3" t="s">
        <v>202</v>
      </c>
      <c r="D1406" s="3" t="s">
        <v>21</v>
      </c>
      <c r="E1406" s="5">
        <v>1</v>
      </c>
      <c r="F1406" s="6">
        <v>94.34</v>
      </c>
      <c r="G1406" s="6">
        <v>94.34</v>
      </c>
    </row>
    <row r="1407" spans="1:8" ht="15" customHeight="1">
      <c r="A1407" s="1"/>
      <c r="B1407" s="1"/>
      <c r="C1407" s="1"/>
      <c r="D1407" s="1"/>
      <c r="E1407" s="24" t="s">
        <v>26</v>
      </c>
      <c r="F1407" s="24"/>
      <c r="G1407" s="7">
        <v>94.34</v>
      </c>
    </row>
    <row r="1408" spans="1:8" ht="15" customHeight="1">
      <c r="A1408" s="23" t="s">
        <v>178</v>
      </c>
      <c r="B1408" s="23"/>
      <c r="C1408" s="2" t="s">
        <v>2</v>
      </c>
      <c r="D1408" s="2" t="s">
        <v>3</v>
      </c>
      <c r="E1408" s="2" t="s">
        <v>4</v>
      </c>
      <c r="F1408" s="2" t="s">
        <v>5</v>
      </c>
      <c r="G1408" s="2" t="s">
        <v>6</v>
      </c>
    </row>
    <row r="1409" spans="1:8" ht="15" customHeight="1">
      <c r="A1409" s="3" t="s">
        <v>585</v>
      </c>
      <c r="B1409" s="4" t="s">
        <v>586</v>
      </c>
      <c r="C1409" s="3" t="s">
        <v>9</v>
      </c>
      <c r="D1409" s="3" t="s">
        <v>30</v>
      </c>
      <c r="E1409" s="5">
        <v>0.50249999999999995</v>
      </c>
      <c r="F1409" s="6">
        <v>16.55</v>
      </c>
      <c r="G1409" s="6">
        <f>F1409*E1409</f>
        <v>8.316374999999999</v>
      </c>
    </row>
    <row r="1410" spans="1:8" ht="15" customHeight="1">
      <c r="A1410" s="3" t="s">
        <v>280</v>
      </c>
      <c r="B1410" s="4" t="s">
        <v>281</v>
      </c>
      <c r="C1410" s="3" t="s">
        <v>9</v>
      </c>
      <c r="D1410" s="3" t="s">
        <v>30</v>
      </c>
      <c r="E1410" s="5">
        <v>0.5</v>
      </c>
      <c r="F1410" s="6">
        <v>13.66</v>
      </c>
      <c r="G1410" s="6">
        <f>F1410*E1410</f>
        <v>6.83</v>
      </c>
    </row>
    <row r="1411" spans="1:8" ht="15" customHeight="1">
      <c r="A1411" s="1"/>
      <c r="B1411" s="1"/>
      <c r="C1411" s="1"/>
      <c r="D1411" s="1"/>
      <c r="E1411" s="24" t="s">
        <v>181</v>
      </c>
      <c r="F1411" s="24"/>
      <c r="G1411" s="7">
        <f>G1410+G1409</f>
        <v>15.146374999999999</v>
      </c>
    </row>
    <row r="1412" spans="1:8" ht="15" customHeight="1">
      <c r="A1412" s="1"/>
      <c r="B1412" s="1"/>
      <c r="C1412" s="1"/>
      <c r="D1412" s="1"/>
      <c r="E1412" s="25" t="s">
        <v>42</v>
      </c>
      <c r="F1412" s="25"/>
      <c r="G1412" s="17">
        <f>G1411+G1407</f>
        <v>109.48637500000001</v>
      </c>
      <c r="H1412">
        <v>109.49</v>
      </c>
    </row>
    <row r="1413" spans="1:8" ht="9.9499999999999993" customHeight="1">
      <c r="A1413" s="1"/>
      <c r="B1413" s="1"/>
      <c r="C1413" s="27"/>
      <c r="D1413" s="27"/>
      <c r="E1413" s="1"/>
      <c r="F1413" s="1"/>
      <c r="G1413" s="1"/>
    </row>
    <row r="1414" spans="1:8" ht="20.100000000000001" customHeight="1">
      <c r="A1414" s="28" t="s">
        <v>587</v>
      </c>
      <c r="B1414" s="28"/>
      <c r="C1414" s="28"/>
      <c r="D1414" s="28"/>
      <c r="E1414" s="28"/>
      <c r="F1414" s="28"/>
      <c r="G1414" s="28"/>
    </row>
    <row r="1415" spans="1:8" ht="15" customHeight="1">
      <c r="A1415" s="23" t="s">
        <v>1</v>
      </c>
      <c r="B1415" s="23"/>
      <c r="C1415" s="2" t="s">
        <v>2</v>
      </c>
      <c r="D1415" s="2" t="s">
        <v>3</v>
      </c>
      <c r="E1415" s="2" t="s">
        <v>4</v>
      </c>
      <c r="F1415" s="2" t="s">
        <v>5</v>
      </c>
      <c r="G1415" s="2" t="s">
        <v>6</v>
      </c>
    </row>
    <row r="1416" spans="1:8" ht="29.1" customHeight="1">
      <c r="A1416" s="3" t="s">
        <v>588</v>
      </c>
      <c r="B1416" s="4" t="s">
        <v>589</v>
      </c>
      <c r="C1416" s="3" t="s">
        <v>202</v>
      </c>
      <c r="D1416" s="3" t="s">
        <v>77</v>
      </c>
      <c r="E1416" s="5">
        <v>1</v>
      </c>
      <c r="F1416" s="6">
        <v>8984.16</v>
      </c>
      <c r="G1416" s="6">
        <v>8984.16</v>
      </c>
    </row>
    <row r="1417" spans="1:8" ht="15" customHeight="1">
      <c r="A1417" s="1"/>
      <c r="B1417" s="1"/>
      <c r="C1417" s="1"/>
      <c r="D1417" s="1"/>
      <c r="E1417" s="24" t="s">
        <v>26</v>
      </c>
      <c r="F1417" s="24"/>
      <c r="G1417" s="7">
        <v>8984.16</v>
      </c>
    </row>
    <row r="1418" spans="1:8" ht="15" customHeight="1">
      <c r="A1418" s="23" t="s">
        <v>178</v>
      </c>
      <c r="B1418" s="23"/>
      <c r="C1418" s="2" t="s">
        <v>2</v>
      </c>
      <c r="D1418" s="2" t="s">
        <v>3</v>
      </c>
      <c r="E1418" s="2" t="s">
        <v>4</v>
      </c>
      <c r="F1418" s="2" t="s">
        <v>5</v>
      </c>
      <c r="G1418" s="2" t="s">
        <v>6</v>
      </c>
    </row>
    <row r="1419" spans="1:8" ht="15" customHeight="1">
      <c r="A1419" s="3" t="s">
        <v>585</v>
      </c>
      <c r="B1419" s="4" t="s">
        <v>586</v>
      </c>
      <c r="C1419" s="3" t="s">
        <v>9</v>
      </c>
      <c r="D1419" s="3" t="s">
        <v>30</v>
      </c>
      <c r="E1419" s="5">
        <v>1.0049999999999999</v>
      </c>
      <c r="F1419" s="6">
        <v>16.55</v>
      </c>
      <c r="G1419" s="6">
        <f>F1419*E1419</f>
        <v>16.632749999999998</v>
      </c>
    </row>
    <row r="1420" spans="1:8" ht="15" customHeight="1">
      <c r="A1420" s="3" t="s">
        <v>280</v>
      </c>
      <c r="B1420" s="4" t="s">
        <v>281</v>
      </c>
      <c r="C1420" s="3" t="s">
        <v>9</v>
      </c>
      <c r="D1420" s="3" t="s">
        <v>30</v>
      </c>
      <c r="E1420" s="5">
        <v>1.5008999999999999</v>
      </c>
      <c r="F1420" s="6">
        <v>13.66</v>
      </c>
      <c r="G1420" s="6">
        <f>F1420*E1420</f>
        <v>20.502293999999999</v>
      </c>
    </row>
    <row r="1421" spans="1:8" ht="15" customHeight="1">
      <c r="A1421" s="1"/>
      <c r="B1421" s="1"/>
      <c r="C1421" s="1"/>
      <c r="D1421" s="1"/>
      <c r="E1421" s="24" t="s">
        <v>181</v>
      </c>
      <c r="F1421" s="24"/>
      <c r="G1421" s="7">
        <f>G1420+G1419</f>
        <v>37.135043999999994</v>
      </c>
    </row>
    <row r="1422" spans="1:8" ht="15" customHeight="1">
      <c r="A1422" s="1"/>
      <c r="B1422" s="1"/>
      <c r="C1422" s="1"/>
      <c r="D1422" s="1"/>
      <c r="E1422" s="25" t="s">
        <v>42</v>
      </c>
      <c r="F1422" s="25"/>
      <c r="G1422" s="17">
        <f>G1421+G1417</f>
        <v>9021.2950440000004</v>
      </c>
      <c r="H1422" s="16">
        <v>9021.2999999999993</v>
      </c>
    </row>
    <row r="1423" spans="1:8" ht="9.9499999999999993" customHeight="1">
      <c r="A1423" s="1"/>
      <c r="B1423" s="1"/>
      <c r="C1423" s="27"/>
      <c r="D1423" s="27"/>
      <c r="E1423" s="1"/>
      <c r="F1423" s="1"/>
      <c r="G1423" s="1"/>
    </row>
    <row r="1424" spans="1:8" ht="20.100000000000001" customHeight="1">
      <c r="A1424" s="28" t="s">
        <v>590</v>
      </c>
      <c r="B1424" s="28"/>
      <c r="C1424" s="28"/>
      <c r="D1424" s="28"/>
      <c r="E1424" s="28"/>
      <c r="F1424" s="28"/>
      <c r="G1424" s="28"/>
    </row>
    <row r="1425" spans="1:8" ht="15" customHeight="1">
      <c r="A1425" s="23" t="s">
        <v>1</v>
      </c>
      <c r="B1425" s="23"/>
      <c r="C1425" s="2" t="s">
        <v>2</v>
      </c>
      <c r="D1425" s="2" t="s">
        <v>3</v>
      </c>
      <c r="E1425" s="2" t="s">
        <v>4</v>
      </c>
      <c r="F1425" s="2" t="s">
        <v>5</v>
      </c>
      <c r="G1425" s="2" t="s">
        <v>6</v>
      </c>
    </row>
    <row r="1426" spans="1:8" ht="29.1" customHeight="1">
      <c r="A1426" s="3" t="s">
        <v>591</v>
      </c>
      <c r="B1426" s="4" t="s">
        <v>592</v>
      </c>
      <c r="C1426" s="3" t="s">
        <v>202</v>
      </c>
      <c r="D1426" s="3" t="s">
        <v>13</v>
      </c>
      <c r="E1426" s="5">
        <v>4</v>
      </c>
      <c r="F1426" s="6">
        <v>30.48</v>
      </c>
      <c r="G1426" s="6">
        <v>121.92</v>
      </c>
    </row>
    <row r="1427" spans="1:8" ht="29.1" customHeight="1">
      <c r="A1427" s="3" t="s">
        <v>593</v>
      </c>
      <c r="B1427" s="4" t="s">
        <v>594</v>
      </c>
      <c r="C1427" s="3" t="s">
        <v>202</v>
      </c>
      <c r="D1427" s="3" t="s">
        <v>13</v>
      </c>
      <c r="E1427" s="5">
        <v>1</v>
      </c>
      <c r="F1427" s="6">
        <v>7.2</v>
      </c>
      <c r="G1427" s="6">
        <v>7.2</v>
      </c>
    </row>
    <row r="1428" spans="1:8" ht="29.1" customHeight="1">
      <c r="A1428" s="3" t="s">
        <v>595</v>
      </c>
      <c r="B1428" s="4" t="s">
        <v>596</v>
      </c>
      <c r="C1428" s="3" t="s">
        <v>202</v>
      </c>
      <c r="D1428" s="3" t="s">
        <v>13</v>
      </c>
      <c r="E1428" s="5">
        <v>1</v>
      </c>
      <c r="F1428" s="6">
        <v>2.06</v>
      </c>
      <c r="G1428" s="6">
        <v>2.06</v>
      </c>
    </row>
    <row r="1429" spans="1:8" ht="29.1" customHeight="1">
      <c r="A1429" s="3" t="s">
        <v>597</v>
      </c>
      <c r="B1429" s="4" t="s">
        <v>598</v>
      </c>
      <c r="C1429" s="3" t="s">
        <v>202</v>
      </c>
      <c r="D1429" s="3" t="s">
        <v>13</v>
      </c>
      <c r="E1429" s="5">
        <v>1</v>
      </c>
      <c r="F1429" s="6">
        <v>13.99</v>
      </c>
      <c r="G1429" s="6">
        <v>13.99</v>
      </c>
    </row>
    <row r="1430" spans="1:8" ht="29.1" customHeight="1">
      <c r="A1430" s="3" t="s">
        <v>599</v>
      </c>
      <c r="B1430" s="4" t="s">
        <v>600</v>
      </c>
      <c r="C1430" s="3" t="s">
        <v>202</v>
      </c>
      <c r="D1430" s="3" t="s">
        <v>13</v>
      </c>
      <c r="E1430" s="5">
        <v>1</v>
      </c>
      <c r="F1430" s="6">
        <v>15.99</v>
      </c>
      <c r="G1430" s="6">
        <v>15.99</v>
      </c>
    </row>
    <row r="1431" spans="1:8" ht="29.1" customHeight="1">
      <c r="A1431" s="3" t="s">
        <v>601</v>
      </c>
      <c r="B1431" s="4" t="s">
        <v>602</v>
      </c>
      <c r="C1431" s="3" t="s">
        <v>202</v>
      </c>
      <c r="D1431" s="3" t="s">
        <v>13</v>
      </c>
      <c r="E1431" s="5">
        <v>1</v>
      </c>
      <c r="F1431" s="6">
        <v>16.73</v>
      </c>
      <c r="G1431" s="6">
        <v>16.73</v>
      </c>
    </row>
    <row r="1432" spans="1:8" ht="29.1" customHeight="1">
      <c r="A1432" s="3" t="s">
        <v>603</v>
      </c>
      <c r="B1432" s="4" t="s">
        <v>604</v>
      </c>
      <c r="C1432" s="3" t="s">
        <v>202</v>
      </c>
      <c r="D1432" s="3" t="s">
        <v>13</v>
      </c>
      <c r="E1432" s="5">
        <v>1</v>
      </c>
      <c r="F1432" s="6">
        <v>92.14</v>
      </c>
      <c r="G1432" s="6">
        <v>92.14</v>
      </c>
    </row>
    <row r="1433" spans="1:8" ht="29.1" customHeight="1">
      <c r="A1433" s="3" t="s">
        <v>605</v>
      </c>
      <c r="B1433" s="4" t="s">
        <v>606</v>
      </c>
      <c r="C1433" s="3" t="s">
        <v>202</v>
      </c>
      <c r="D1433" s="3" t="s">
        <v>13</v>
      </c>
      <c r="E1433" s="5">
        <v>2</v>
      </c>
      <c r="F1433" s="6">
        <v>4.24</v>
      </c>
      <c r="G1433" s="6">
        <v>8.48</v>
      </c>
    </row>
    <row r="1434" spans="1:8" ht="15" customHeight="1">
      <c r="A1434" s="1"/>
      <c r="B1434" s="1"/>
      <c r="C1434" s="1"/>
      <c r="D1434" s="1"/>
      <c r="E1434" s="24" t="s">
        <v>26</v>
      </c>
      <c r="F1434" s="24"/>
      <c r="G1434" s="7">
        <f>G1433+G1432+G1431+G1430+G1429+G1428+G1427+G1426</f>
        <v>278.51</v>
      </c>
    </row>
    <row r="1435" spans="1:8" ht="15" customHeight="1">
      <c r="A1435" s="23" t="s">
        <v>27</v>
      </c>
      <c r="B1435" s="23"/>
      <c r="C1435" s="2" t="s">
        <v>2</v>
      </c>
      <c r="D1435" s="2" t="s">
        <v>3</v>
      </c>
      <c r="E1435" s="2" t="s">
        <v>4</v>
      </c>
      <c r="F1435" s="2" t="s">
        <v>5</v>
      </c>
      <c r="G1435" s="2" t="s">
        <v>6</v>
      </c>
    </row>
    <row r="1436" spans="1:8" ht="15" customHeight="1">
      <c r="A1436" s="3" t="s">
        <v>479</v>
      </c>
      <c r="B1436" s="4" t="s">
        <v>480</v>
      </c>
      <c r="C1436" s="3" t="s">
        <v>9</v>
      </c>
      <c r="D1436" s="3" t="s">
        <v>30</v>
      </c>
      <c r="E1436" s="5">
        <v>2.4998999999999998</v>
      </c>
      <c r="F1436" s="6">
        <v>22.65</v>
      </c>
      <c r="G1436" s="6">
        <f>F1436*E1436</f>
        <v>56.622734999999992</v>
      </c>
    </row>
    <row r="1437" spans="1:8" ht="15" customHeight="1">
      <c r="A1437" s="3" t="s">
        <v>420</v>
      </c>
      <c r="B1437" s="4" t="s">
        <v>421</v>
      </c>
      <c r="C1437" s="3" t="s">
        <v>9</v>
      </c>
      <c r="D1437" s="3" t="s">
        <v>30</v>
      </c>
      <c r="E1437" s="5">
        <v>2.4998999999999998</v>
      </c>
      <c r="F1437" s="6">
        <v>27.6</v>
      </c>
      <c r="G1437" s="6">
        <f>F1437*E1437</f>
        <v>68.997239999999991</v>
      </c>
    </row>
    <row r="1438" spans="1:8" ht="18" customHeight="1">
      <c r="A1438" s="1"/>
      <c r="B1438" s="1"/>
      <c r="C1438" s="1"/>
      <c r="D1438" s="1"/>
      <c r="E1438" s="24" t="s">
        <v>37</v>
      </c>
      <c r="F1438" s="24"/>
      <c r="G1438" s="7">
        <f>G1437+G1436</f>
        <v>125.61997499999998</v>
      </c>
    </row>
    <row r="1439" spans="1:8" ht="15" customHeight="1">
      <c r="A1439" s="1"/>
      <c r="B1439" s="1"/>
      <c r="C1439" s="1"/>
      <c r="D1439" s="1"/>
      <c r="E1439" s="25" t="s">
        <v>42</v>
      </c>
      <c r="F1439" s="25"/>
      <c r="G1439" s="17">
        <f>G1438+G1434</f>
        <v>404.12997499999994</v>
      </c>
      <c r="H1439">
        <v>404.13</v>
      </c>
    </row>
    <row r="1440" spans="1:8" ht="9.9499999999999993" customHeight="1">
      <c r="A1440" s="1"/>
      <c r="B1440" s="1"/>
      <c r="C1440" s="27"/>
      <c r="D1440" s="27"/>
      <c r="E1440" s="1"/>
      <c r="F1440" s="1"/>
      <c r="G1440" s="1"/>
    </row>
    <row r="1441" spans="1:8" ht="20.100000000000001" customHeight="1">
      <c r="A1441" s="28" t="s">
        <v>607</v>
      </c>
      <c r="B1441" s="28"/>
      <c r="C1441" s="28"/>
      <c r="D1441" s="28"/>
      <c r="E1441" s="28"/>
      <c r="F1441" s="28"/>
      <c r="G1441" s="28"/>
    </row>
    <row r="1442" spans="1:8" ht="15" customHeight="1">
      <c r="A1442" s="23" t="s">
        <v>1</v>
      </c>
      <c r="B1442" s="23"/>
      <c r="C1442" s="2" t="s">
        <v>2</v>
      </c>
      <c r="D1442" s="2" t="s">
        <v>3</v>
      </c>
      <c r="E1442" s="2" t="s">
        <v>4</v>
      </c>
      <c r="F1442" s="2" t="s">
        <v>5</v>
      </c>
      <c r="G1442" s="2" t="s">
        <v>6</v>
      </c>
    </row>
    <row r="1443" spans="1:8" ht="29.1" customHeight="1">
      <c r="A1443" s="3" t="s">
        <v>608</v>
      </c>
      <c r="B1443" s="4" t="s">
        <v>609</v>
      </c>
      <c r="C1443" s="3" t="s">
        <v>202</v>
      </c>
      <c r="D1443" s="3" t="s">
        <v>13</v>
      </c>
      <c r="E1443" s="5">
        <v>1</v>
      </c>
      <c r="F1443" s="6">
        <v>325</v>
      </c>
      <c r="G1443" s="6">
        <v>325</v>
      </c>
    </row>
    <row r="1444" spans="1:8" ht="15" customHeight="1">
      <c r="A1444" s="1"/>
      <c r="B1444" s="1"/>
      <c r="C1444" s="1"/>
      <c r="D1444" s="1"/>
      <c r="E1444" s="24" t="s">
        <v>26</v>
      </c>
      <c r="F1444" s="24"/>
      <c r="G1444" s="7">
        <v>325</v>
      </c>
    </row>
    <row r="1445" spans="1:8" ht="15" customHeight="1">
      <c r="A1445" s="23" t="s">
        <v>27</v>
      </c>
      <c r="B1445" s="23"/>
      <c r="C1445" s="2" t="s">
        <v>2</v>
      </c>
      <c r="D1445" s="2" t="s">
        <v>3</v>
      </c>
      <c r="E1445" s="2" t="s">
        <v>4</v>
      </c>
      <c r="F1445" s="2" t="s">
        <v>5</v>
      </c>
      <c r="G1445" s="2" t="s">
        <v>6</v>
      </c>
    </row>
    <row r="1446" spans="1:8" ht="15" customHeight="1">
      <c r="A1446" s="3" t="s">
        <v>420</v>
      </c>
      <c r="B1446" s="4" t="s">
        <v>421</v>
      </c>
      <c r="C1446" s="3" t="s">
        <v>9</v>
      </c>
      <c r="D1446" s="3" t="s">
        <v>30</v>
      </c>
      <c r="E1446" s="5">
        <v>0.3</v>
      </c>
      <c r="F1446" s="6">
        <v>27.6</v>
      </c>
      <c r="G1446" s="6">
        <f>F1446*E1446</f>
        <v>8.2799999999999994</v>
      </c>
    </row>
    <row r="1447" spans="1:8" ht="15" customHeight="1">
      <c r="A1447" s="3" t="s">
        <v>35</v>
      </c>
      <c r="B1447" s="4" t="s">
        <v>78</v>
      </c>
      <c r="C1447" s="3" t="s">
        <v>9</v>
      </c>
      <c r="D1447" s="3" t="s">
        <v>30</v>
      </c>
      <c r="E1447" s="5">
        <v>0.3</v>
      </c>
      <c r="F1447" s="6">
        <v>21.78</v>
      </c>
      <c r="G1447" s="6">
        <f>F1447*E1447</f>
        <v>6.5339999999999998</v>
      </c>
    </row>
    <row r="1448" spans="1:8" ht="18" customHeight="1">
      <c r="A1448" s="1"/>
      <c r="B1448" s="1"/>
      <c r="C1448" s="1"/>
      <c r="D1448" s="1"/>
      <c r="E1448" s="24" t="s">
        <v>37</v>
      </c>
      <c r="F1448" s="24"/>
      <c r="G1448" s="7">
        <f>G1447+G1446</f>
        <v>14.814</v>
      </c>
    </row>
    <row r="1449" spans="1:8" ht="15" customHeight="1">
      <c r="A1449" s="1"/>
      <c r="B1449" s="1"/>
      <c r="C1449" s="1"/>
      <c r="D1449" s="1"/>
      <c r="E1449" s="25" t="s">
        <v>42</v>
      </c>
      <c r="F1449" s="25"/>
      <c r="G1449" s="17">
        <f>G1448+G1444</f>
        <v>339.81400000000002</v>
      </c>
      <c r="H1449">
        <v>339.81</v>
      </c>
    </row>
    <row r="1450" spans="1:8" ht="9.9499999999999993" customHeight="1">
      <c r="A1450" s="1"/>
      <c r="B1450" s="1"/>
      <c r="C1450" s="27"/>
      <c r="D1450" s="27"/>
      <c r="E1450" s="1"/>
      <c r="F1450" s="1"/>
      <c r="G1450" s="1"/>
    </row>
    <row r="1451" spans="1:8" ht="20.100000000000001" customHeight="1">
      <c r="A1451" s="28" t="s">
        <v>568</v>
      </c>
      <c r="B1451" s="28"/>
      <c r="C1451" s="28"/>
      <c r="D1451" s="28"/>
      <c r="E1451" s="28"/>
      <c r="F1451" s="28"/>
      <c r="G1451" s="28"/>
    </row>
    <row r="1452" spans="1:8" ht="15" customHeight="1">
      <c r="A1452" s="23" t="s">
        <v>1</v>
      </c>
      <c r="B1452" s="23"/>
      <c r="C1452" s="2" t="s">
        <v>2</v>
      </c>
      <c r="D1452" s="2" t="s">
        <v>3</v>
      </c>
      <c r="E1452" s="2" t="s">
        <v>4</v>
      </c>
      <c r="F1452" s="2" t="s">
        <v>5</v>
      </c>
      <c r="G1452" s="2" t="s">
        <v>6</v>
      </c>
    </row>
    <row r="1453" spans="1:8" ht="29.1" customHeight="1">
      <c r="A1453" s="3" t="s">
        <v>569</v>
      </c>
      <c r="B1453" s="4" t="s">
        <v>570</v>
      </c>
      <c r="C1453" s="3" t="s">
        <v>9</v>
      </c>
      <c r="D1453" s="3" t="s">
        <v>13</v>
      </c>
      <c r="E1453" s="5">
        <v>1</v>
      </c>
      <c r="F1453" s="6">
        <v>4.84</v>
      </c>
      <c r="G1453" s="6">
        <f>F1453*E1453</f>
        <v>4.84</v>
      </c>
    </row>
    <row r="1454" spans="1:8" ht="15" customHeight="1">
      <c r="A1454" s="1"/>
      <c r="B1454" s="1"/>
      <c r="C1454" s="1"/>
      <c r="D1454" s="1"/>
      <c r="E1454" s="24" t="s">
        <v>26</v>
      </c>
      <c r="F1454" s="24"/>
      <c r="G1454" s="7">
        <f>G1453</f>
        <v>4.84</v>
      </c>
    </row>
    <row r="1455" spans="1:8" ht="15" customHeight="1">
      <c r="A1455" s="23" t="s">
        <v>27</v>
      </c>
      <c r="B1455" s="23"/>
      <c r="C1455" s="2" t="s">
        <v>2</v>
      </c>
      <c r="D1455" s="2" t="s">
        <v>3</v>
      </c>
      <c r="E1455" s="2" t="s">
        <v>4</v>
      </c>
      <c r="F1455" s="2" t="s">
        <v>5</v>
      </c>
      <c r="G1455" s="2" t="s">
        <v>6</v>
      </c>
    </row>
    <row r="1456" spans="1:8" ht="15" customHeight="1">
      <c r="A1456" s="3" t="s">
        <v>239</v>
      </c>
      <c r="B1456" s="4" t="s">
        <v>240</v>
      </c>
      <c r="C1456" s="3" t="s">
        <v>9</v>
      </c>
      <c r="D1456" s="3" t="s">
        <v>30</v>
      </c>
      <c r="E1456" s="5">
        <v>0.19989999999999999</v>
      </c>
      <c r="F1456" s="6">
        <v>22.6</v>
      </c>
      <c r="G1456" s="6">
        <f>F1456*E1456</f>
        <v>4.5177399999999999</v>
      </c>
    </row>
    <row r="1457" spans="1:8" ht="15" customHeight="1">
      <c r="A1457" s="3" t="s">
        <v>420</v>
      </c>
      <c r="B1457" s="4" t="s">
        <v>421</v>
      </c>
      <c r="C1457" s="3" t="s">
        <v>9</v>
      </c>
      <c r="D1457" s="3" t="s">
        <v>30</v>
      </c>
      <c r="E1457" s="5">
        <v>0.19989999999999999</v>
      </c>
      <c r="F1457" s="6">
        <v>27.6</v>
      </c>
      <c r="G1457" s="6">
        <f>F1457*E1457</f>
        <v>5.5172400000000001</v>
      </c>
    </row>
    <row r="1458" spans="1:8" ht="18" customHeight="1">
      <c r="A1458" s="1"/>
      <c r="B1458" s="1"/>
      <c r="C1458" s="1"/>
      <c r="D1458" s="1"/>
      <c r="E1458" s="24" t="s">
        <v>37</v>
      </c>
      <c r="F1458" s="24"/>
      <c r="G1458" s="7">
        <f>G1457+G1456</f>
        <v>10.034980000000001</v>
      </c>
    </row>
    <row r="1459" spans="1:8" ht="15" customHeight="1">
      <c r="A1459" s="1"/>
      <c r="B1459" s="1"/>
      <c r="C1459" s="1"/>
      <c r="D1459" s="1"/>
      <c r="E1459" s="25" t="s">
        <v>42</v>
      </c>
      <c r="F1459" s="25"/>
      <c r="G1459" s="17">
        <f>G1458+G1454</f>
        <v>14.874980000000001</v>
      </c>
      <c r="H1459">
        <v>14.87</v>
      </c>
    </row>
    <row r="1460" spans="1:8" ht="9.9499999999999993" customHeight="1">
      <c r="A1460" s="1"/>
      <c r="B1460" s="1"/>
      <c r="C1460" s="27"/>
      <c r="D1460" s="27"/>
      <c r="E1460" s="1"/>
      <c r="F1460" s="1"/>
      <c r="G1460" s="1"/>
    </row>
    <row r="1461" spans="1:8" ht="20.100000000000001" customHeight="1">
      <c r="A1461" s="28" t="s">
        <v>610</v>
      </c>
      <c r="B1461" s="28"/>
      <c r="C1461" s="28"/>
      <c r="D1461" s="28"/>
      <c r="E1461" s="28"/>
      <c r="F1461" s="28"/>
      <c r="G1461" s="28"/>
    </row>
    <row r="1462" spans="1:8" ht="15" customHeight="1">
      <c r="A1462" s="23" t="s">
        <v>1</v>
      </c>
      <c r="B1462" s="23"/>
      <c r="C1462" s="2" t="s">
        <v>2</v>
      </c>
      <c r="D1462" s="2" t="s">
        <v>3</v>
      </c>
      <c r="E1462" s="2" t="s">
        <v>4</v>
      </c>
      <c r="F1462" s="2" t="s">
        <v>5</v>
      </c>
      <c r="G1462" s="2" t="s">
        <v>6</v>
      </c>
    </row>
    <row r="1463" spans="1:8" ht="29.1" customHeight="1">
      <c r="A1463" s="3" t="s">
        <v>611</v>
      </c>
      <c r="B1463" s="4" t="s">
        <v>612</v>
      </c>
      <c r="C1463" s="3" t="s">
        <v>202</v>
      </c>
      <c r="D1463" s="3" t="s">
        <v>13</v>
      </c>
      <c r="E1463" s="5">
        <v>1</v>
      </c>
      <c r="F1463" s="6">
        <v>34.29</v>
      </c>
      <c r="G1463" s="6">
        <v>34.29</v>
      </c>
    </row>
    <row r="1464" spans="1:8" ht="15" customHeight="1">
      <c r="A1464" s="1"/>
      <c r="B1464" s="1"/>
      <c r="C1464" s="1"/>
      <c r="D1464" s="1"/>
      <c r="E1464" s="24" t="s">
        <v>26</v>
      </c>
      <c r="F1464" s="24"/>
      <c r="G1464" s="7">
        <v>34.29</v>
      </c>
    </row>
    <row r="1465" spans="1:8" ht="15" customHeight="1">
      <c r="A1465" s="23" t="s">
        <v>27</v>
      </c>
      <c r="B1465" s="23"/>
      <c r="C1465" s="2" t="s">
        <v>2</v>
      </c>
      <c r="D1465" s="2" t="s">
        <v>3</v>
      </c>
      <c r="E1465" s="2" t="s">
        <v>4</v>
      </c>
      <c r="F1465" s="2" t="s">
        <v>5</v>
      </c>
      <c r="G1465" s="2" t="s">
        <v>6</v>
      </c>
    </row>
    <row r="1466" spans="1:8" ht="15" customHeight="1">
      <c r="A1466" s="3" t="s">
        <v>479</v>
      </c>
      <c r="B1466" s="4" t="s">
        <v>480</v>
      </c>
      <c r="C1466" s="3" t="s">
        <v>9</v>
      </c>
      <c r="D1466" s="3" t="s">
        <v>30</v>
      </c>
      <c r="E1466" s="5">
        <v>0.62095</v>
      </c>
      <c r="F1466" s="6">
        <v>22.65</v>
      </c>
      <c r="G1466" s="6">
        <f>F1466*E1466</f>
        <v>14.064517499999999</v>
      </c>
    </row>
    <row r="1467" spans="1:8" ht="15" customHeight="1">
      <c r="A1467" s="3" t="s">
        <v>420</v>
      </c>
      <c r="B1467" s="4" t="s">
        <v>421</v>
      </c>
      <c r="C1467" s="3" t="s">
        <v>9</v>
      </c>
      <c r="D1467" s="3" t="s">
        <v>30</v>
      </c>
      <c r="E1467" s="5">
        <v>0.62095</v>
      </c>
      <c r="F1467" s="6">
        <v>27.6</v>
      </c>
      <c r="G1467" s="6">
        <f>F1467*E1467</f>
        <v>17.13822</v>
      </c>
    </row>
    <row r="1468" spans="1:8" ht="18" customHeight="1">
      <c r="A1468" s="1"/>
      <c r="B1468" s="1"/>
      <c r="C1468" s="1"/>
      <c r="D1468" s="1"/>
      <c r="E1468" s="24" t="s">
        <v>37</v>
      </c>
      <c r="F1468" s="24"/>
      <c r="G1468" s="7">
        <f>G1467+G1466</f>
        <v>31.202737499999998</v>
      </c>
    </row>
    <row r="1469" spans="1:8" ht="15" customHeight="1">
      <c r="A1469" s="1"/>
      <c r="B1469" s="1"/>
      <c r="C1469" s="1"/>
      <c r="D1469" s="1"/>
      <c r="E1469" s="25" t="s">
        <v>42</v>
      </c>
      <c r="F1469" s="25"/>
      <c r="G1469" s="17">
        <f>G1468+G1464</f>
        <v>65.492737500000004</v>
      </c>
      <c r="H1469">
        <v>65.489999999999995</v>
      </c>
    </row>
    <row r="1470" spans="1:8" ht="9.9499999999999993" customHeight="1">
      <c r="A1470" s="1"/>
      <c r="B1470" s="1"/>
      <c r="C1470" s="27"/>
      <c r="D1470" s="27"/>
      <c r="E1470" s="1"/>
      <c r="F1470" s="1"/>
      <c r="G1470" s="1"/>
    </row>
    <row r="1471" spans="1:8" ht="20.100000000000001" customHeight="1">
      <c r="A1471" s="28" t="s">
        <v>613</v>
      </c>
      <c r="B1471" s="28"/>
      <c r="C1471" s="28"/>
      <c r="D1471" s="28"/>
      <c r="E1471" s="28"/>
      <c r="F1471" s="28"/>
      <c r="G1471" s="28"/>
    </row>
    <row r="1472" spans="1:8" ht="15" customHeight="1">
      <c r="A1472" s="23" t="s">
        <v>1</v>
      </c>
      <c r="B1472" s="23"/>
      <c r="C1472" s="2" t="s">
        <v>2</v>
      </c>
      <c r="D1472" s="2" t="s">
        <v>3</v>
      </c>
      <c r="E1472" s="2" t="s">
        <v>4</v>
      </c>
      <c r="F1472" s="2" t="s">
        <v>5</v>
      </c>
      <c r="G1472" s="2" t="s">
        <v>6</v>
      </c>
    </row>
    <row r="1473" spans="1:7" ht="15" customHeight="1">
      <c r="A1473" s="3" t="s">
        <v>614</v>
      </c>
      <c r="B1473" s="4" t="s">
        <v>615</v>
      </c>
      <c r="C1473" s="3" t="s">
        <v>9</v>
      </c>
      <c r="D1473" s="3" t="s">
        <v>18</v>
      </c>
      <c r="E1473" s="5">
        <v>33.5</v>
      </c>
      <c r="F1473" s="6">
        <v>8.1199999999999992</v>
      </c>
      <c r="G1473" s="6">
        <f>F1473*E1473</f>
        <v>272.02</v>
      </c>
    </row>
    <row r="1474" spans="1:7" ht="21" customHeight="1">
      <c r="A1474" s="3" t="s">
        <v>341</v>
      </c>
      <c r="B1474" s="4" t="s">
        <v>342</v>
      </c>
      <c r="C1474" s="3" t="s">
        <v>9</v>
      </c>
      <c r="D1474" s="3" t="s">
        <v>18</v>
      </c>
      <c r="E1474" s="5">
        <v>0.59</v>
      </c>
      <c r="F1474" s="6">
        <v>28.75</v>
      </c>
      <c r="G1474" s="6">
        <f t="shared" ref="G1474:G1490" si="60">F1474*E1474</f>
        <v>16.962499999999999</v>
      </c>
    </row>
    <row r="1475" spans="1:7" ht="21" customHeight="1">
      <c r="A1475" s="3" t="s">
        <v>298</v>
      </c>
      <c r="B1475" s="4" t="s">
        <v>299</v>
      </c>
      <c r="C1475" s="3" t="s">
        <v>9</v>
      </c>
      <c r="D1475" s="3" t="s">
        <v>10</v>
      </c>
      <c r="E1475" s="5">
        <v>0.5</v>
      </c>
      <c r="F1475" s="6">
        <v>91.17</v>
      </c>
      <c r="G1475" s="6">
        <f t="shared" si="60"/>
        <v>45.585000000000001</v>
      </c>
    </row>
    <row r="1476" spans="1:7" ht="15" customHeight="1">
      <c r="A1476" s="3" t="s">
        <v>616</v>
      </c>
      <c r="B1476" s="4" t="s">
        <v>617</v>
      </c>
      <c r="C1476" s="3" t="s">
        <v>9</v>
      </c>
      <c r="D1476" s="3" t="s">
        <v>18</v>
      </c>
      <c r="E1476" s="5">
        <v>7.28</v>
      </c>
      <c r="F1476" s="6">
        <v>2</v>
      </c>
      <c r="G1476" s="6">
        <f t="shared" si="60"/>
        <v>14.56</v>
      </c>
    </row>
    <row r="1477" spans="1:7" ht="29.1" customHeight="1">
      <c r="A1477" s="3" t="s">
        <v>618</v>
      </c>
      <c r="B1477" s="4" t="s">
        <v>619</v>
      </c>
      <c r="C1477" s="3" t="s">
        <v>9</v>
      </c>
      <c r="D1477" s="3" t="s">
        <v>77</v>
      </c>
      <c r="E1477" s="5">
        <v>3.3</v>
      </c>
      <c r="F1477" s="6">
        <v>63.64</v>
      </c>
      <c r="G1477" s="6">
        <f t="shared" si="60"/>
        <v>210.012</v>
      </c>
    </row>
    <row r="1478" spans="1:7" ht="15" customHeight="1">
      <c r="A1478" s="3" t="s">
        <v>270</v>
      </c>
      <c r="B1478" s="4" t="s">
        <v>271</v>
      </c>
      <c r="C1478" s="3" t="s">
        <v>9</v>
      </c>
      <c r="D1478" s="3" t="s">
        <v>18</v>
      </c>
      <c r="E1478" s="5">
        <v>112</v>
      </c>
      <c r="F1478" s="6">
        <v>1.1000000000000001</v>
      </c>
      <c r="G1478" s="6">
        <f t="shared" si="60"/>
        <v>123.20000000000002</v>
      </c>
    </row>
    <row r="1479" spans="1:7" ht="21" customHeight="1">
      <c r="A1479" s="3" t="s">
        <v>344</v>
      </c>
      <c r="B1479" s="4" t="s">
        <v>345</v>
      </c>
      <c r="C1479" s="3" t="s">
        <v>9</v>
      </c>
      <c r="D1479" s="3" t="s">
        <v>269</v>
      </c>
      <c r="E1479" s="5">
        <v>1.8</v>
      </c>
      <c r="F1479" s="6">
        <v>8.34</v>
      </c>
      <c r="G1479" s="6">
        <f t="shared" si="60"/>
        <v>15.012</v>
      </c>
    </row>
    <row r="1480" spans="1:7" ht="21" customHeight="1">
      <c r="A1480" s="3" t="s">
        <v>620</v>
      </c>
      <c r="B1480" s="4" t="s">
        <v>621</v>
      </c>
      <c r="C1480" s="3" t="s">
        <v>9</v>
      </c>
      <c r="D1480" s="3" t="s">
        <v>77</v>
      </c>
      <c r="E1480" s="5">
        <v>4.3499999999999996</v>
      </c>
      <c r="F1480" s="6">
        <v>72.900000000000006</v>
      </c>
      <c r="G1480" s="6">
        <f t="shared" si="60"/>
        <v>317.11500000000001</v>
      </c>
    </row>
    <row r="1481" spans="1:7" ht="15" customHeight="1">
      <c r="A1481" s="3" t="s">
        <v>622</v>
      </c>
      <c r="B1481" s="4" t="s">
        <v>623</v>
      </c>
      <c r="C1481" s="3" t="s">
        <v>9</v>
      </c>
      <c r="D1481" s="3" t="s">
        <v>13</v>
      </c>
      <c r="E1481" s="5">
        <v>2.1</v>
      </c>
      <c r="F1481" s="6">
        <v>2.82</v>
      </c>
      <c r="G1481" s="6">
        <f t="shared" si="60"/>
        <v>5.9219999999999997</v>
      </c>
    </row>
    <row r="1482" spans="1:7" ht="21" customHeight="1">
      <c r="A1482" s="3" t="s">
        <v>348</v>
      </c>
      <c r="B1482" s="4" t="s">
        <v>349</v>
      </c>
      <c r="C1482" s="3" t="s">
        <v>9</v>
      </c>
      <c r="D1482" s="3" t="s">
        <v>10</v>
      </c>
      <c r="E1482" s="5">
        <v>0.16</v>
      </c>
      <c r="F1482" s="6">
        <v>220</v>
      </c>
      <c r="G1482" s="6">
        <f t="shared" si="60"/>
        <v>35.200000000000003</v>
      </c>
    </row>
    <row r="1483" spans="1:7" ht="29.1" customHeight="1">
      <c r="A1483" s="3" t="s">
        <v>624</v>
      </c>
      <c r="B1483" s="4" t="s">
        <v>625</v>
      </c>
      <c r="C1483" s="3" t="s">
        <v>202</v>
      </c>
      <c r="D1483" s="3" t="s">
        <v>10</v>
      </c>
      <c r="E1483" s="5">
        <v>0.38</v>
      </c>
      <c r="F1483" s="6">
        <v>151.05000000000001</v>
      </c>
      <c r="G1483" s="6">
        <f t="shared" si="60"/>
        <v>57.399000000000008</v>
      </c>
    </row>
    <row r="1484" spans="1:7" ht="21" customHeight="1">
      <c r="A1484" s="3" t="s">
        <v>626</v>
      </c>
      <c r="B1484" s="4" t="s">
        <v>627</v>
      </c>
      <c r="C1484" s="3" t="s">
        <v>9</v>
      </c>
      <c r="D1484" s="3" t="s">
        <v>18</v>
      </c>
      <c r="E1484" s="5">
        <v>0.45</v>
      </c>
      <c r="F1484" s="6">
        <v>22.23</v>
      </c>
      <c r="G1484" s="6">
        <f t="shared" si="60"/>
        <v>10.003500000000001</v>
      </c>
    </row>
    <row r="1485" spans="1:7" ht="29.1" customHeight="1">
      <c r="A1485" s="3" t="s">
        <v>628</v>
      </c>
      <c r="B1485" s="4" t="s">
        <v>629</v>
      </c>
      <c r="C1485" s="3" t="s">
        <v>9</v>
      </c>
      <c r="D1485" s="3" t="s">
        <v>21</v>
      </c>
      <c r="E1485" s="5">
        <v>2.25</v>
      </c>
      <c r="F1485" s="6">
        <v>4.53</v>
      </c>
      <c r="G1485" s="6">
        <f t="shared" si="60"/>
        <v>10.192500000000001</v>
      </c>
    </row>
    <row r="1486" spans="1:7" ht="29.1" customHeight="1">
      <c r="A1486" s="3" t="s">
        <v>630</v>
      </c>
      <c r="B1486" s="4" t="s">
        <v>631</v>
      </c>
      <c r="C1486" s="3" t="s">
        <v>202</v>
      </c>
      <c r="D1486" s="3" t="s">
        <v>18</v>
      </c>
      <c r="E1486" s="5">
        <v>0.85</v>
      </c>
      <c r="F1486" s="6">
        <v>65.64</v>
      </c>
      <c r="G1486" s="6">
        <f t="shared" si="60"/>
        <v>55.793999999999997</v>
      </c>
    </row>
    <row r="1487" spans="1:7" ht="15" customHeight="1">
      <c r="A1487" s="3" t="s">
        <v>632</v>
      </c>
      <c r="B1487" s="4" t="s">
        <v>633</v>
      </c>
      <c r="C1487" s="3" t="s">
        <v>9</v>
      </c>
      <c r="D1487" s="3" t="s">
        <v>269</v>
      </c>
      <c r="E1487" s="5">
        <v>1.1000000000000001</v>
      </c>
      <c r="F1487" s="6">
        <v>29.24</v>
      </c>
      <c r="G1487" s="6">
        <f t="shared" si="60"/>
        <v>32.164000000000001</v>
      </c>
    </row>
    <row r="1488" spans="1:7" ht="15" customHeight="1">
      <c r="A1488" s="3" t="s">
        <v>632</v>
      </c>
      <c r="B1488" s="4" t="s">
        <v>633</v>
      </c>
      <c r="C1488" s="3" t="s">
        <v>9</v>
      </c>
      <c r="D1488" s="3" t="s">
        <v>269</v>
      </c>
      <c r="E1488" s="5">
        <v>0.85</v>
      </c>
      <c r="F1488" s="6">
        <v>29.24</v>
      </c>
      <c r="G1488" s="6">
        <f t="shared" si="60"/>
        <v>24.853999999999999</v>
      </c>
    </row>
    <row r="1489" spans="1:7" ht="21" customHeight="1">
      <c r="A1489" s="3" t="s">
        <v>634</v>
      </c>
      <c r="B1489" s="4" t="s">
        <v>635</v>
      </c>
      <c r="C1489" s="3" t="s">
        <v>9</v>
      </c>
      <c r="D1489" s="3" t="s">
        <v>21</v>
      </c>
      <c r="E1489" s="5">
        <v>11</v>
      </c>
      <c r="F1489" s="6">
        <v>83.34</v>
      </c>
      <c r="G1489" s="6">
        <f t="shared" si="60"/>
        <v>916.74</v>
      </c>
    </row>
    <row r="1490" spans="1:7" ht="21" customHeight="1">
      <c r="A1490" s="3" t="s">
        <v>636</v>
      </c>
      <c r="B1490" s="4" t="s">
        <v>637</v>
      </c>
      <c r="C1490" s="3" t="s">
        <v>9</v>
      </c>
      <c r="D1490" s="3" t="s">
        <v>21</v>
      </c>
      <c r="E1490" s="5">
        <v>10.5</v>
      </c>
      <c r="F1490" s="6">
        <v>95.7</v>
      </c>
      <c r="G1490" s="6">
        <f t="shared" si="60"/>
        <v>1004.85</v>
      </c>
    </row>
    <row r="1491" spans="1:7" ht="15" customHeight="1">
      <c r="A1491" s="1"/>
      <c r="B1491" s="1"/>
      <c r="C1491" s="1"/>
      <c r="D1491" s="1"/>
      <c r="E1491" s="24" t="s">
        <v>26</v>
      </c>
      <c r="F1491" s="24"/>
      <c r="G1491" s="7">
        <f>SUM(G1473:G1490)</f>
        <v>3167.5855000000006</v>
      </c>
    </row>
    <row r="1492" spans="1:7" ht="15" customHeight="1">
      <c r="A1492" s="23" t="s">
        <v>27</v>
      </c>
      <c r="B1492" s="23"/>
      <c r="C1492" s="2" t="s">
        <v>2</v>
      </c>
      <c r="D1492" s="2" t="s">
        <v>3</v>
      </c>
      <c r="E1492" s="2" t="s">
        <v>4</v>
      </c>
      <c r="F1492" s="2" t="s">
        <v>5</v>
      </c>
      <c r="G1492" s="2" t="s">
        <v>6</v>
      </c>
    </row>
    <row r="1493" spans="1:7" ht="15" customHeight="1">
      <c r="A1493" s="3" t="s">
        <v>638</v>
      </c>
      <c r="B1493" s="4" t="s">
        <v>639</v>
      </c>
      <c r="C1493" s="3" t="s">
        <v>9</v>
      </c>
      <c r="D1493" s="3" t="s">
        <v>30</v>
      </c>
      <c r="E1493" s="5">
        <v>2.34</v>
      </c>
      <c r="F1493" s="6">
        <v>22.24</v>
      </c>
      <c r="G1493" s="6">
        <f>F1493*E1493</f>
        <v>52.041599999999995</v>
      </c>
    </row>
    <row r="1494" spans="1:7" ht="21" customHeight="1">
      <c r="A1494" s="3" t="s">
        <v>506</v>
      </c>
      <c r="B1494" s="4" t="s">
        <v>507</v>
      </c>
      <c r="C1494" s="3" t="s">
        <v>9</v>
      </c>
      <c r="D1494" s="3" t="s">
        <v>30</v>
      </c>
      <c r="E1494" s="5">
        <v>3.5095999999999998</v>
      </c>
      <c r="F1494" s="6">
        <v>22.16</v>
      </c>
      <c r="G1494" s="6">
        <f t="shared" ref="G1494:G1500" si="61">F1494*E1494</f>
        <v>77.772735999999995</v>
      </c>
    </row>
    <row r="1495" spans="1:7" ht="15" customHeight="1">
      <c r="A1495" s="3" t="s">
        <v>640</v>
      </c>
      <c r="B1495" s="4" t="s">
        <v>641</v>
      </c>
      <c r="C1495" s="3" t="s">
        <v>9</v>
      </c>
      <c r="D1495" s="3" t="s">
        <v>30</v>
      </c>
      <c r="E1495" s="5">
        <v>3.5095999999999998</v>
      </c>
      <c r="F1495" s="6">
        <v>23.94</v>
      </c>
      <c r="G1495" s="6">
        <f t="shared" si="61"/>
        <v>84.019824</v>
      </c>
    </row>
    <row r="1496" spans="1:7" ht="15" customHeight="1">
      <c r="A1496" s="3" t="s">
        <v>642</v>
      </c>
      <c r="B1496" s="4" t="s">
        <v>643</v>
      </c>
      <c r="C1496" s="3" t="s">
        <v>9</v>
      </c>
      <c r="D1496" s="3" t="s">
        <v>30</v>
      </c>
      <c r="E1496" s="5">
        <v>2.34</v>
      </c>
      <c r="F1496" s="6">
        <v>27.05</v>
      </c>
      <c r="G1496" s="6">
        <f t="shared" si="61"/>
        <v>63.296999999999997</v>
      </c>
    </row>
    <row r="1497" spans="1:7" ht="21" customHeight="1">
      <c r="A1497" s="3" t="s">
        <v>251</v>
      </c>
      <c r="B1497" s="4" t="s">
        <v>252</v>
      </c>
      <c r="C1497" s="3" t="s">
        <v>9</v>
      </c>
      <c r="D1497" s="3" t="s">
        <v>30</v>
      </c>
      <c r="E1497" s="5">
        <v>5.5</v>
      </c>
      <c r="F1497" s="6">
        <v>27.12</v>
      </c>
      <c r="G1497" s="6">
        <f t="shared" si="61"/>
        <v>149.16</v>
      </c>
    </row>
    <row r="1498" spans="1:7" ht="15" customHeight="1">
      <c r="A1498" s="3" t="s">
        <v>213</v>
      </c>
      <c r="B1498" s="4" t="s">
        <v>214</v>
      </c>
      <c r="C1498" s="3" t="s">
        <v>9</v>
      </c>
      <c r="D1498" s="3" t="s">
        <v>30</v>
      </c>
      <c r="E1498" s="5">
        <v>3.5</v>
      </c>
      <c r="F1498" s="6">
        <v>26.91</v>
      </c>
      <c r="G1498" s="6">
        <f t="shared" si="61"/>
        <v>94.185000000000002</v>
      </c>
    </row>
    <row r="1499" spans="1:7" ht="15" customHeight="1">
      <c r="A1499" s="3" t="s">
        <v>33</v>
      </c>
      <c r="B1499" s="4" t="s">
        <v>123</v>
      </c>
      <c r="C1499" s="3" t="s">
        <v>9</v>
      </c>
      <c r="D1499" s="3" t="s">
        <v>30</v>
      </c>
      <c r="E1499" s="5">
        <v>1.9105000000000001</v>
      </c>
      <c r="F1499" s="6">
        <v>27.26</v>
      </c>
      <c r="G1499" s="6">
        <f t="shared" si="61"/>
        <v>52.080230000000007</v>
      </c>
    </row>
    <row r="1500" spans="1:7" ht="15" customHeight="1">
      <c r="A1500" s="3" t="s">
        <v>35</v>
      </c>
      <c r="B1500" s="4" t="s">
        <v>78</v>
      </c>
      <c r="C1500" s="3" t="s">
        <v>9</v>
      </c>
      <c r="D1500" s="3" t="s">
        <v>30</v>
      </c>
      <c r="E1500" s="5">
        <v>12.5</v>
      </c>
      <c r="F1500" s="6">
        <v>21.78</v>
      </c>
      <c r="G1500" s="6">
        <f t="shared" si="61"/>
        <v>272.25</v>
      </c>
    </row>
    <row r="1501" spans="1:7" ht="18" customHeight="1">
      <c r="A1501" s="1"/>
      <c r="B1501" s="1"/>
      <c r="C1501" s="1"/>
      <c r="D1501" s="1"/>
      <c r="E1501" s="24" t="s">
        <v>37</v>
      </c>
      <c r="F1501" s="24"/>
      <c r="G1501" s="7">
        <f>G1500+G1499+G1498+G1497+G1496+G1495+G1494+G1493</f>
        <v>844.80639000000008</v>
      </c>
    </row>
    <row r="1502" spans="1:7" ht="15" customHeight="1">
      <c r="A1502" s="23" t="s">
        <v>38</v>
      </c>
      <c r="B1502" s="23"/>
      <c r="C1502" s="2" t="s">
        <v>2</v>
      </c>
      <c r="D1502" s="2" t="s">
        <v>3</v>
      </c>
      <c r="E1502" s="2" t="s">
        <v>4</v>
      </c>
      <c r="F1502" s="2" t="s">
        <v>5</v>
      </c>
      <c r="G1502" s="2" t="s">
        <v>6</v>
      </c>
    </row>
    <row r="1503" spans="1:7" ht="29.1" customHeight="1">
      <c r="A1503" s="3" t="s">
        <v>644</v>
      </c>
      <c r="B1503" s="4" t="s">
        <v>645</v>
      </c>
      <c r="C1503" s="3" t="s">
        <v>9</v>
      </c>
      <c r="D1503" s="3" t="s">
        <v>30</v>
      </c>
      <c r="E1503" s="5">
        <v>0.85</v>
      </c>
      <c r="F1503" s="6">
        <v>0.79</v>
      </c>
      <c r="G1503" s="6">
        <f>F1503*E1503</f>
        <v>0.67149999999999999</v>
      </c>
    </row>
    <row r="1504" spans="1:7" ht="15" customHeight="1">
      <c r="A1504" s="1"/>
      <c r="B1504" s="1"/>
      <c r="C1504" s="1"/>
      <c r="D1504" s="1"/>
      <c r="E1504" s="24" t="s">
        <v>41</v>
      </c>
      <c r="F1504" s="24"/>
      <c r="G1504" s="7">
        <f>G1503</f>
        <v>0.67149999999999999</v>
      </c>
    </row>
    <row r="1505" spans="1:8" ht="15" customHeight="1">
      <c r="A1505" s="1"/>
      <c r="B1505" s="1"/>
      <c r="C1505" s="1"/>
      <c r="D1505" s="1"/>
      <c r="E1505" s="25" t="s">
        <v>42</v>
      </c>
      <c r="F1505" s="25"/>
      <c r="G1505" s="17">
        <f>G1504+G1501+G1491</f>
        <v>4013.0633900000007</v>
      </c>
      <c r="H1505" s="16">
        <v>4013.06</v>
      </c>
    </row>
    <row r="1506" spans="1:8" ht="9.9499999999999993" customHeight="1">
      <c r="A1506" s="1"/>
      <c r="B1506" s="1"/>
      <c r="C1506" s="27"/>
      <c r="D1506" s="27"/>
      <c r="E1506" s="1"/>
      <c r="F1506" s="1"/>
      <c r="G1506" s="1"/>
    </row>
    <row r="1507" spans="1:8" ht="20.100000000000001" customHeight="1">
      <c r="A1507" s="28" t="s">
        <v>646</v>
      </c>
      <c r="B1507" s="28"/>
      <c r="C1507" s="28"/>
      <c r="D1507" s="28"/>
      <c r="E1507" s="28"/>
      <c r="F1507" s="28"/>
      <c r="G1507" s="28"/>
    </row>
    <row r="1508" spans="1:8" ht="15" customHeight="1">
      <c r="A1508" s="23" t="s">
        <v>1</v>
      </c>
      <c r="B1508" s="23"/>
      <c r="C1508" s="2" t="s">
        <v>2</v>
      </c>
      <c r="D1508" s="2" t="s">
        <v>3</v>
      </c>
      <c r="E1508" s="2" t="s">
        <v>4</v>
      </c>
      <c r="F1508" s="2" t="s">
        <v>5</v>
      </c>
      <c r="G1508" s="2" t="s">
        <v>6</v>
      </c>
    </row>
    <row r="1509" spans="1:8" ht="29.1" customHeight="1">
      <c r="A1509" s="3" t="s">
        <v>647</v>
      </c>
      <c r="B1509" s="4" t="s">
        <v>648</v>
      </c>
      <c r="C1509" s="3" t="s">
        <v>9</v>
      </c>
      <c r="D1509" s="3" t="s">
        <v>77</v>
      </c>
      <c r="E1509" s="5">
        <v>1</v>
      </c>
      <c r="F1509" s="6">
        <v>724.52</v>
      </c>
      <c r="G1509" s="6">
        <f>F1509*E1509</f>
        <v>724.52</v>
      </c>
    </row>
    <row r="1510" spans="1:8" ht="15" customHeight="1">
      <c r="A1510" s="3" t="s">
        <v>410</v>
      </c>
      <c r="B1510" s="4" t="s">
        <v>411</v>
      </c>
      <c r="C1510" s="3" t="s">
        <v>9</v>
      </c>
      <c r="D1510" s="3" t="s">
        <v>18</v>
      </c>
      <c r="E1510" s="5">
        <v>0.38440000000000002</v>
      </c>
      <c r="F1510" s="6">
        <v>50.96</v>
      </c>
      <c r="G1510" s="6">
        <f t="shared" ref="G1510:G1511" si="62">F1510*E1510</f>
        <v>19.589024000000002</v>
      </c>
    </row>
    <row r="1511" spans="1:8" ht="15" customHeight="1">
      <c r="A1511" s="3" t="s">
        <v>405</v>
      </c>
      <c r="B1511" s="4" t="s">
        <v>406</v>
      </c>
      <c r="C1511" s="3" t="s">
        <v>9</v>
      </c>
      <c r="D1511" s="3" t="s">
        <v>18</v>
      </c>
      <c r="E1511" s="5">
        <v>1.54E-2</v>
      </c>
      <c r="F1511" s="6">
        <v>111.3</v>
      </c>
      <c r="G1511" s="6">
        <f t="shared" si="62"/>
        <v>1.7140200000000001</v>
      </c>
    </row>
    <row r="1512" spans="1:8" ht="15" customHeight="1">
      <c r="A1512" s="1"/>
      <c r="B1512" s="1"/>
      <c r="C1512" s="1"/>
      <c r="D1512" s="1"/>
      <c r="E1512" s="24" t="s">
        <v>26</v>
      </c>
      <c r="F1512" s="24"/>
      <c r="G1512" s="7">
        <f>G1511+G1510+G1509</f>
        <v>745.82304399999998</v>
      </c>
    </row>
    <row r="1513" spans="1:8" ht="15" customHeight="1">
      <c r="A1513" s="23" t="s">
        <v>27</v>
      </c>
      <c r="B1513" s="23"/>
      <c r="C1513" s="2" t="s">
        <v>2</v>
      </c>
      <c r="D1513" s="2" t="s">
        <v>3</v>
      </c>
      <c r="E1513" s="2" t="s">
        <v>4</v>
      </c>
      <c r="F1513" s="2" t="s">
        <v>5</v>
      </c>
      <c r="G1513" s="2" t="s">
        <v>6</v>
      </c>
    </row>
    <row r="1514" spans="1:8" ht="15" customHeight="1">
      <c r="A1514" s="3" t="s">
        <v>287</v>
      </c>
      <c r="B1514" s="4" t="s">
        <v>288</v>
      </c>
      <c r="C1514" s="3" t="s">
        <v>9</v>
      </c>
      <c r="D1514" s="3" t="s">
        <v>30</v>
      </c>
      <c r="E1514" s="5">
        <v>1.9204000000000001</v>
      </c>
      <c r="F1514" s="6">
        <v>28</v>
      </c>
      <c r="G1514" s="6">
        <f>F1514*E1514</f>
        <v>53.7712</v>
      </c>
    </row>
    <row r="1515" spans="1:8" ht="15" customHeight="1">
      <c r="A1515" s="3" t="s">
        <v>35</v>
      </c>
      <c r="B1515" s="4" t="s">
        <v>78</v>
      </c>
      <c r="C1515" s="3" t="s">
        <v>9</v>
      </c>
      <c r="D1515" s="3" t="s">
        <v>30</v>
      </c>
      <c r="E1515" s="5">
        <v>2</v>
      </c>
      <c r="F1515" s="6">
        <v>21.78</v>
      </c>
      <c r="G1515" s="6">
        <f>F1515*E1515</f>
        <v>43.56</v>
      </c>
    </row>
    <row r="1516" spans="1:8" ht="18" customHeight="1">
      <c r="A1516" s="1"/>
      <c r="B1516" s="1"/>
      <c r="C1516" s="1"/>
      <c r="D1516" s="1"/>
      <c r="E1516" s="24" t="s">
        <v>37</v>
      </c>
      <c r="F1516" s="24"/>
      <c r="G1516" s="7">
        <f>G1515+G1514</f>
        <v>97.331199999999995</v>
      </c>
    </row>
    <row r="1517" spans="1:8" ht="15" customHeight="1">
      <c r="A1517" s="1"/>
      <c r="B1517" s="1"/>
      <c r="C1517" s="1"/>
      <c r="D1517" s="1"/>
      <c r="E1517" s="25" t="s">
        <v>42</v>
      </c>
      <c r="F1517" s="25"/>
      <c r="G1517" s="17">
        <f>G1516+G1512</f>
        <v>843.15424399999995</v>
      </c>
      <c r="H1517">
        <v>843.15</v>
      </c>
    </row>
    <row r="1518" spans="1:8" ht="9.9499999999999993" customHeight="1">
      <c r="A1518" s="1"/>
      <c r="B1518" s="1"/>
      <c r="C1518" s="27"/>
      <c r="D1518" s="27"/>
      <c r="E1518" s="1"/>
      <c r="F1518" s="1"/>
      <c r="G1518" s="1"/>
    </row>
    <row r="1519" spans="1:8" ht="20.100000000000001" customHeight="1">
      <c r="A1519" s="28" t="s">
        <v>649</v>
      </c>
      <c r="B1519" s="28"/>
      <c r="C1519" s="28"/>
      <c r="D1519" s="28"/>
      <c r="E1519" s="28"/>
      <c r="F1519" s="28"/>
      <c r="G1519" s="28"/>
    </row>
    <row r="1520" spans="1:8" ht="15" customHeight="1">
      <c r="A1520" s="23" t="s">
        <v>1</v>
      </c>
      <c r="B1520" s="23"/>
      <c r="C1520" s="2" t="s">
        <v>2</v>
      </c>
      <c r="D1520" s="2" t="s">
        <v>3</v>
      </c>
      <c r="E1520" s="2" t="s">
        <v>4</v>
      </c>
      <c r="F1520" s="2" t="s">
        <v>5</v>
      </c>
      <c r="G1520" s="2" t="s">
        <v>6</v>
      </c>
    </row>
    <row r="1521" spans="1:8" ht="29.1" customHeight="1">
      <c r="A1521" s="3" t="s">
        <v>647</v>
      </c>
      <c r="B1521" s="4" t="s">
        <v>648</v>
      </c>
      <c r="C1521" s="3" t="s">
        <v>9</v>
      </c>
      <c r="D1521" s="3" t="s">
        <v>77</v>
      </c>
      <c r="E1521" s="5">
        <v>1</v>
      </c>
      <c r="F1521" s="6">
        <v>724.52</v>
      </c>
      <c r="G1521" s="6">
        <f>F1521*E1521</f>
        <v>724.52</v>
      </c>
    </row>
    <row r="1522" spans="1:8" ht="15" customHeight="1">
      <c r="A1522" s="3" t="s">
        <v>405</v>
      </c>
      <c r="B1522" s="4" t="s">
        <v>406</v>
      </c>
      <c r="C1522" s="3" t="s">
        <v>9</v>
      </c>
      <c r="D1522" s="3" t="s">
        <v>18</v>
      </c>
      <c r="E1522" s="5">
        <v>1.54E-2</v>
      </c>
      <c r="F1522" s="6">
        <v>111.3</v>
      </c>
      <c r="G1522" s="6">
        <f>F1522*E1522</f>
        <v>1.7140200000000001</v>
      </c>
    </row>
    <row r="1523" spans="1:8" ht="15" customHeight="1">
      <c r="A1523" s="1"/>
      <c r="B1523" s="1"/>
      <c r="C1523" s="1"/>
      <c r="D1523" s="1"/>
      <c r="E1523" s="24" t="s">
        <v>26</v>
      </c>
      <c r="F1523" s="24"/>
      <c r="G1523" s="7">
        <f>G1522+G1521</f>
        <v>726.23401999999999</v>
      </c>
    </row>
    <row r="1524" spans="1:8" ht="15" customHeight="1">
      <c r="A1524" s="23" t="s">
        <v>27</v>
      </c>
      <c r="B1524" s="23"/>
      <c r="C1524" s="2" t="s">
        <v>2</v>
      </c>
      <c r="D1524" s="2" t="s">
        <v>3</v>
      </c>
      <c r="E1524" s="2" t="s">
        <v>4</v>
      </c>
      <c r="F1524" s="2" t="s">
        <v>5</v>
      </c>
      <c r="G1524" s="2" t="s">
        <v>6</v>
      </c>
    </row>
    <row r="1525" spans="1:8" ht="15" customHeight="1">
      <c r="A1525" s="3" t="s">
        <v>287</v>
      </c>
      <c r="B1525" s="4" t="s">
        <v>288</v>
      </c>
      <c r="C1525" s="3" t="s">
        <v>9</v>
      </c>
      <c r="D1525" s="3" t="s">
        <v>30</v>
      </c>
      <c r="E1525" s="5">
        <v>0.5</v>
      </c>
      <c r="F1525" s="6">
        <v>28</v>
      </c>
      <c r="G1525" s="6">
        <f>F1525*E1525</f>
        <v>14</v>
      </c>
    </row>
    <row r="1526" spans="1:8" ht="15" customHeight="1">
      <c r="A1526" s="3" t="s">
        <v>35</v>
      </c>
      <c r="B1526" s="4" t="s">
        <v>78</v>
      </c>
      <c r="C1526" s="3" t="s">
        <v>9</v>
      </c>
      <c r="D1526" s="3" t="s">
        <v>30</v>
      </c>
      <c r="E1526" s="5">
        <v>0.74950000000000006</v>
      </c>
      <c r="F1526" s="6">
        <v>21.78</v>
      </c>
      <c r="G1526" s="6">
        <f>F1526*E1526</f>
        <v>16.324110000000001</v>
      </c>
    </row>
    <row r="1527" spans="1:8" ht="18" customHeight="1">
      <c r="A1527" s="1"/>
      <c r="B1527" s="1"/>
      <c r="C1527" s="1"/>
      <c r="D1527" s="1"/>
      <c r="E1527" s="24" t="s">
        <v>37</v>
      </c>
      <c r="F1527" s="24"/>
      <c r="G1527" s="7">
        <f>G1526+G1525</f>
        <v>30.324110000000001</v>
      </c>
    </row>
    <row r="1528" spans="1:8" ht="15" customHeight="1">
      <c r="A1528" s="1"/>
      <c r="B1528" s="1"/>
      <c r="C1528" s="1"/>
      <c r="D1528" s="1"/>
      <c r="E1528" s="25" t="s">
        <v>42</v>
      </c>
      <c r="F1528" s="25"/>
      <c r="G1528" s="17">
        <f>G1527+G1523</f>
        <v>756.55813000000001</v>
      </c>
      <c r="H1528">
        <v>756.56</v>
      </c>
    </row>
    <row r="1529" spans="1:8" ht="9.9499999999999993" customHeight="1">
      <c r="A1529" s="1"/>
      <c r="B1529" s="1"/>
      <c r="C1529" s="27"/>
      <c r="D1529" s="27"/>
      <c r="E1529" s="1"/>
      <c r="F1529" s="1"/>
      <c r="G1529" s="1"/>
    </row>
    <row r="1530" spans="1:8" ht="20.100000000000001" customHeight="1">
      <c r="A1530" s="28" t="s">
        <v>650</v>
      </c>
      <c r="B1530" s="28"/>
      <c r="C1530" s="28"/>
      <c r="D1530" s="28"/>
      <c r="E1530" s="28"/>
      <c r="F1530" s="28"/>
      <c r="G1530" s="28"/>
    </row>
    <row r="1531" spans="1:8" ht="15" customHeight="1">
      <c r="A1531" s="23" t="s">
        <v>1</v>
      </c>
      <c r="B1531" s="23"/>
      <c r="C1531" s="2" t="s">
        <v>2</v>
      </c>
      <c r="D1531" s="2" t="s">
        <v>3</v>
      </c>
      <c r="E1531" s="2" t="s">
        <v>4</v>
      </c>
      <c r="F1531" s="2" t="s">
        <v>5</v>
      </c>
      <c r="G1531" s="2" t="s">
        <v>6</v>
      </c>
    </row>
    <row r="1532" spans="1:8" ht="21" customHeight="1">
      <c r="A1532" s="3" t="s">
        <v>651</v>
      </c>
      <c r="B1532" s="4" t="s">
        <v>652</v>
      </c>
      <c r="C1532" s="3" t="s">
        <v>9</v>
      </c>
      <c r="D1532" s="3" t="s">
        <v>77</v>
      </c>
      <c r="E1532" s="5">
        <v>1</v>
      </c>
      <c r="F1532" s="6">
        <v>89.83</v>
      </c>
      <c r="G1532" s="6">
        <f>F1532*E1532</f>
        <v>89.83</v>
      </c>
    </row>
    <row r="1533" spans="1:8" ht="21" customHeight="1">
      <c r="A1533" s="3" t="s">
        <v>653</v>
      </c>
      <c r="B1533" s="4" t="s">
        <v>654</v>
      </c>
      <c r="C1533" s="3" t="s">
        <v>9</v>
      </c>
      <c r="D1533" s="3" t="s">
        <v>77</v>
      </c>
      <c r="E1533" s="5">
        <v>1</v>
      </c>
      <c r="F1533" s="6">
        <v>54.86</v>
      </c>
      <c r="G1533" s="6">
        <f t="shared" ref="G1533:G1534" si="63">F1533*E1533</f>
        <v>54.86</v>
      </c>
    </row>
    <row r="1534" spans="1:8" ht="21" customHeight="1">
      <c r="A1534" s="3" t="s">
        <v>655</v>
      </c>
      <c r="B1534" s="4" t="s">
        <v>656</v>
      </c>
      <c r="C1534" s="3" t="s">
        <v>9</v>
      </c>
      <c r="D1534" s="3" t="s">
        <v>18</v>
      </c>
      <c r="E1534" s="5">
        <v>0.56000000000000005</v>
      </c>
      <c r="F1534" s="6">
        <v>77.900000000000006</v>
      </c>
      <c r="G1534" s="6">
        <f t="shared" si="63"/>
        <v>43.624000000000009</v>
      </c>
    </row>
    <row r="1535" spans="1:8" ht="15" customHeight="1">
      <c r="A1535" s="1"/>
      <c r="B1535" s="1"/>
      <c r="C1535" s="1"/>
      <c r="D1535" s="1"/>
      <c r="E1535" s="24" t="s">
        <v>26</v>
      </c>
      <c r="F1535" s="24"/>
      <c r="G1535" s="7">
        <f>G1534+G1533+G1532</f>
        <v>188.31400000000002</v>
      </c>
    </row>
    <row r="1536" spans="1:8" ht="15" customHeight="1">
      <c r="A1536" s="23" t="s">
        <v>27</v>
      </c>
      <c r="B1536" s="23"/>
      <c r="C1536" s="2" t="s">
        <v>2</v>
      </c>
      <c r="D1536" s="2" t="s">
        <v>3</v>
      </c>
      <c r="E1536" s="2" t="s">
        <v>4</v>
      </c>
      <c r="F1536" s="2" t="s">
        <v>5</v>
      </c>
      <c r="G1536" s="2" t="s">
        <v>6</v>
      </c>
    </row>
    <row r="1537" spans="1:8" ht="21" customHeight="1">
      <c r="A1537" s="3" t="s">
        <v>113</v>
      </c>
      <c r="B1537" s="4" t="s">
        <v>114</v>
      </c>
      <c r="C1537" s="3" t="s">
        <v>9</v>
      </c>
      <c r="D1537" s="3" t="s">
        <v>30</v>
      </c>
      <c r="E1537" s="5">
        <v>2.0949</v>
      </c>
      <c r="F1537" s="6">
        <v>25.84</v>
      </c>
      <c r="G1537" s="6">
        <f>F1537*E1537</f>
        <v>54.132216</v>
      </c>
    </row>
    <row r="1538" spans="1:8" ht="18" customHeight="1">
      <c r="A1538" s="1"/>
      <c r="B1538" s="1"/>
      <c r="C1538" s="1"/>
      <c r="D1538" s="1"/>
      <c r="E1538" s="24" t="s">
        <v>37</v>
      </c>
      <c r="F1538" s="24"/>
      <c r="G1538" s="7">
        <f>G1537</f>
        <v>54.132216</v>
      </c>
    </row>
    <row r="1539" spans="1:8" ht="15" customHeight="1">
      <c r="A1539" s="1"/>
      <c r="B1539" s="1"/>
      <c r="C1539" s="1"/>
      <c r="D1539" s="1"/>
      <c r="E1539" s="25" t="s">
        <v>42</v>
      </c>
      <c r="F1539" s="25"/>
      <c r="G1539" s="17">
        <f>G1538+G1535</f>
        <v>242.44621600000002</v>
      </c>
      <c r="H1539">
        <v>242.44</v>
      </c>
    </row>
    <row r="1540" spans="1:8" ht="9.9499999999999993" customHeight="1">
      <c r="A1540" s="1"/>
      <c r="B1540" s="1"/>
      <c r="C1540" s="27"/>
      <c r="D1540" s="27"/>
      <c r="E1540" s="1"/>
      <c r="F1540" s="1"/>
      <c r="G1540" s="1"/>
    </row>
    <row r="1541" spans="1:8" ht="20.100000000000001" customHeight="1">
      <c r="A1541" s="28" t="s">
        <v>657</v>
      </c>
      <c r="B1541" s="28"/>
      <c r="C1541" s="28"/>
      <c r="D1541" s="28"/>
      <c r="E1541" s="28"/>
      <c r="F1541" s="28"/>
      <c r="G1541" s="28"/>
    </row>
    <row r="1542" spans="1:8" ht="15" customHeight="1">
      <c r="A1542" s="23" t="s">
        <v>1</v>
      </c>
      <c r="B1542" s="23"/>
      <c r="C1542" s="2" t="s">
        <v>2</v>
      </c>
      <c r="D1542" s="2" t="s">
        <v>3</v>
      </c>
      <c r="E1542" s="2" t="s">
        <v>4</v>
      </c>
      <c r="F1542" s="2" t="s">
        <v>5</v>
      </c>
      <c r="G1542" s="2" t="s">
        <v>6</v>
      </c>
    </row>
    <row r="1543" spans="1:8" ht="21" customHeight="1">
      <c r="A1543" s="3" t="s">
        <v>658</v>
      </c>
      <c r="B1543" s="4" t="s">
        <v>659</v>
      </c>
      <c r="C1543" s="3" t="s">
        <v>9</v>
      </c>
      <c r="D1543" s="3" t="s">
        <v>13</v>
      </c>
      <c r="E1543" s="5">
        <v>0.7</v>
      </c>
      <c r="F1543" s="6">
        <v>206.33</v>
      </c>
      <c r="G1543" s="6">
        <f>F1543*E1543</f>
        <v>144.43100000000001</v>
      </c>
    </row>
    <row r="1544" spans="1:8" ht="29.1" customHeight="1">
      <c r="A1544" s="3" t="s">
        <v>116</v>
      </c>
      <c r="B1544" s="4" t="s">
        <v>117</v>
      </c>
      <c r="C1544" s="3" t="s">
        <v>9</v>
      </c>
      <c r="D1544" s="3" t="s">
        <v>13</v>
      </c>
      <c r="E1544" s="5">
        <v>2.1819999999999999</v>
      </c>
      <c r="F1544" s="6">
        <v>1.1000000000000001</v>
      </c>
      <c r="G1544" s="6">
        <f t="shared" ref="G1544:G1546" si="64">F1544*E1544</f>
        <v>2.4002000000000003</v>
      </c>
    </row>
    <row r="1545" spans="1:8" ht="21" customHeight="1">
      <c r="A1545" s="3" t="s">
        <v>499</v>
      </c>
      <c r="B1545" s="4" t="s">
        <v>500</v>
      </c>
      <c r="C1545" s="3" t="s">
        <v>9</v>
      </c>
      <c r="D1545" s="3" t="s">
        <v>18</v>
      </c>
      <c r="E1545" s="5">
        <v>4.0000000000000001E-3</v>
      </c>
      <c r="F1545" s="6">
        <v>60.4</v>
      </c>
      <c r="G1545" s="6">
        <f t="shared" si="64"/>
        <v>0.24160000000000001</v>
      </c>
    </row>
    <row r="1546" spans="1:8" ht="21" customHeight="1">
      <c r="A1546" s="3" t="s">
        <v>223</v>
      </c>
      <c r="B1546" s="4" t="s">
        <v>224</v>
      </c>
      <c r="C1546" s="3" t="s">
        <v>9</v>
      </c>
      <c r="D1546" s="3" t="s">
        <v>18</v>
      </c>
      <c r="E1546" s="5">
        <v>2E-3</v>
      </c>
      <c r="F1546" s="6">
        <v>60.54</v>
      </c>
      <c r="G1546" s="6">
        <f t="shared" si="64"/>
        <v>0.12108000000000001</v>
      </c>
    </row>
    <row r="1547" spans="1:8" ht="15" customHeight="1">
      <c r="A1547" s="1"/>
      <c r="B1547" s="1"/>
      <c r="C1547" s="1"/>
      <c r="D1547" s="1"/>
      <c r="E1547" s="24" t="s">
        <v>26</v>
      </c>
      <c r="F1547" s="24"/>
      <c r="G1547" s="7">
        <f>G1546+G1544+G1543+G1545</f>
        <v>147.19388000000001</v>
      </c>
    </row>
    <row r="1548" spans="1:8" ht="15" customHeight="1">
      <c r="A1548" s="23" t="s">
        <v>27</v>
      </c>
      <c r="B1548" s="23"/>
      <c r="C1548" s="2" t="s">
        <v>2</v>
      </c>
      <c r="D1548" s="2" t="s">
        <v>3</v>
      </c>
      <c r="E1548" s="2" t="s">
        <v>4</v>
      </c>
      <c r="F1548" s="2" t="s">
        <v>5</v>
      </c>
      <c r="G1548" s="2" t="s">
        <v>6</v>
      </c>
    </row>
    <row r="1549" spans="1:8" ht="15" customHeight="1">
      <c r="A1549" s="3" t="s">
        <v>198</v>
      </c>
      <c r="B1549" s="4" t="s">
        <v>199</v>
      </c>
      <c r="C1549" s="3" t="s">
        <v>9</v>
      </c>
      <c r="D1549" s="3" t="s">
        <v>30</v>
      </c>
      <c r="E1549" s="5">
        <v>0.95</v>
      </c>
      <c r="F1549" s="6">
        <v>22.64</v>
      </c>
      <c r="G1549" s="6">
        <f>F1549*E1549</f>
        <v>21.507999999999999</v>
      </c>
    </row>
    <row r="1550" spans="1:8" ht="15" customHeight="1">
      <c r="A1550" s="3" t="s">
        <v>159</v>
      </c>
      <c r="B1550" s="4" t="s">
        <v>160</v>
      </c>
      <c r="C1550" s="3" t="s">
        <v>9</v>
      </c>
      <c r="D1550" s="3" t="s">
        <v>30</v>
      </c>
      <c r="E1550" s="5">
        <v>1.1559999999999999</v>
      </c>
      <c r="F1550" s="6">
        <v>27.05</v>
      </c>
      <c r="G1550" s="6">
        <f>F1550*E1550</f>
        <v>31.2698</v>
      </c>
    </row>
    <row r="1551" spans="1:8" ht="18" customHeight="1">
      <c r="A1551" s="1"/>
      <c r="B1551" s="1"/>
      <c r="C1551" s="1"/>
      <c r="D1551" s="1"/>
      <c r="E1551" s="24" t="s">
        <v>37</v>
      </c>
      <c r="F1551" s="24"/>
      <c r="G1551" s="7">
        <f>G1550+G1549</f>
        <v>52.777799999999999</v>
      </c>
    </row>
    <row r="1552" spans="1:8" ht="15" customHeight="1">
      <c r="A1552" s="1"/>
      <c r="B1552" s="1"/>
      <c r="C1552" s="1"/>
      <c r="D1552" s="1"/>
      <c r="E1552" s="25" t="s">
        <v>42</v>
      </c>
      <c r="F1552" s="25"/>
      <c r="G1552" s="17">
        <f>G1551+G1547</f>
        <v>199.97167999999999</v>
      </c>
    </row>
    <row r="1553" spans="1:7" ht="9.9499999999999993" customHeight="1">
      <c r="A1553" s="1"/>
      <c r="B1553" s="1"/>
      <c r="C1553" s="27"/>
      <c r="D1553" s="27"/>
      <c r="E1553" s="1"/>
      <c r="F1553" s="1"/>
      <c r="G1553" s="1"/>
    </row>
    <row r="1554" spans="1:7" ht="20.100000000000001" customHeight="1">
      <c r="A1554" s="28" t="s">
        <v>660</v>
      </c>
      <c r="B1554" s="28"/>
      <c r="C1554" s="28"/>
      <c r="D1554" s="28"/>
      <c r="E1554" s="28"/>
      <c r="F1554" s="28"/>
      <c r="G1554" s="28"/>
    </row>
    <row r="1555" spans="1:7" ht="15" customHeight="1">
      <c r="A1555" s="23" t="s">
        <v>1</v>
      </c>
      <c r="B1555" s="23"/>
      <c r="C1555" s="2" t="s">
        <v>2</v>
      </c>
      <c r="D1555" s="2" t="s">
        <v>3</v>
      </c>
      <c r="E1555" s="2" t="s">
        <v>4</v>
      </c>
      <c r="F1555" s="2" t="s">
        <v>5</v>
      </c>
      <c r="G1555" s="2" t="s">
        <v>6</v>
      </c>
    </row>
    <row r="1556" spans="1:7" ht="15" customHeight="1">
      <c r="A1556" s="3" t="s">
        <v>270</v>
      </c>
      <c r="B1556" s="4" t="s">
        <v>271</v>
      </c>
      <c r="C1556" s="3" t="s">
        <v>9</v>
      </c>
      <c r="D1556" s="3" t="s">
        <v>18</v>
      </c>
      <c r="E1556" s="5">
        <v>18</v>
      </c>
      <c r="F1556" s="6">
        <v>1.1000000000000001</v>
      </c>
      <c r="G1556" s="6">
        <f>F1556*E1556</f>
        <v>19.8</v>
      </c>
    </row>
    <row r="1557" spans="1:7" ht="15" customHeight="1">
      <c r="A1557" s="1"/>
      <c r="B1557" s="1"/>
      <c r="C1557" s="1"/>
      <c r="D1557" s="1"/>
      <c r="E1557" s="24" t="s">
        <v>26</v>
      </c>
      <c r="F1557" s="24"/>
      <c r="G1557" s="7">
        <f>G1556</f>
        <v>19.8</v>
      </c>
    </row>
    <row r="1558" spans="1:7" ht="15" customHeight="1">
      <c r="A1558" s="23" t="s">
        <v>27</v>
      </c>
      <c r="B1558" s="23"/>
      <c r="C1558" s="2" t="s">
        <v>2</v>
      </c>
      <c r="D1558" s="2" t="s">
        <v>3</v>
      </c>
      <c r="E1558" s="2" t="s">
        <v>4</v>
      </c>
      <c r="F1558" s="2" t="s">
        <v>5</v>
      </c>
      <c r="G1558" s="2" t="s">
        <v>6</v>
      </c>
    </row>
    <row r="1559" spans="1:7" ht="15" customHeight="1">
      <c r="A1559" s="3" t="s">
        <v>33</v>
      </c>
      <c r="B1559" s="4" t="s">
        <v>123</v>
      </c>
      <c r="C1559" s="3" t="s">
        <v>9</v>
      </c>
      <c r="D1559" s="3" t="s">
        <v>30</v>
      </c>
      <c r="E1559" s="5">
        <v>1</v>
      </c>
      <c r="F1559" s="6">
        <v>27.26</v>
      </c>
      <c r="G1559" s="6">
        <f>F1559*E1559</f>
        <v>27.26</v>
      </c>
    </row>
    <row r="1560" spans="1:7" ht="15" customHeight="1">
      <c r="A1560" s="3" t="s">
        <v>35</v>
      </c>
      <c r="B1560" s="4" t="s">
        <v>78</v>
      </c>
      <c r="C1560" s="3" t="s">
        <v>9</v>
      </c>
      <c r="D1560" s="3" t="s">
        <v>30</v>
      </c>
      <c r="E1560" s="5">
        <v>1.9990000000000001</v>
      </c>
      <c r="F1560" s="6">
        <v>21.78</v>
      </c>
      <c r="G1560" s="6">
        <f>F1560*E1560</f>
        <v>43.538220000000003</v>
      </c>
    </row>
    <row r="1561" spans="1:7" ht="18" customHeight="1">
      <c r="A1561" s="1"/>
      <c r="B1561" s="1"/>
      <c r="C1561" s="1"/>
      <c r="D1561" s="1"/>
      <c r="E1561" s="24" t="s">
        <v>37</v>
      </c>
      <c r="F1561" s="24"/>
      <c r="G1561" s="7">
        <f>G1560+G1559</f>
        <v>70.798220000000001</v>
      </c>
    </row>
    <row r="1562" spans="1:7" ht="15" customHeight="1">
      <c r="A1562" s="23" t="s">
        <v>38</v>
      </c>
      <c r="B1562" s="23"/>
      <c r="C1562" s="2" t="s">
        <v>2</v>
      </c>
      <c r="D1562" s="2" t="s">
        <v>3</v>
      </c>
      <c r="E1562" s="2" t="s">
        <v>4</v>
      </c>
      <c r="F1562" s="2" t="s">
        <v>5</v>
      </c>
      <c r="G1562" s="2" t="s">
        <v>6</v>
      </c>
    </row>
    <row r="1563" spans="1:7" ht="38.1" customHeight="1">
      <c r="A1563" s="3" t="s">
        <v>661</v>
      </c>
      <c r="B1563" s="4" t="s">
        <v>662</v>
      </c>
      <c r="C1563" s="3" t="s">
        <v>9</v>
      </c>
      <c r="D1563" s="3" t="s">
        <v>77</v>
      </c>
      <c r="E1563" s="5">
        <v>1.2</v>
      </c>
      <c r="F1563" s="6">
        <v>7.73</v>
      </c>
      <c r="G1563" s="6">
        <f>F1563*E1563</f>
        <v>9.2759999999999998</v>
      </c>
    </row>
    <row r="1564" spans="1:7" ht="29.1" customHeight="1">
      <c r="A1564" s="3" t="s">
        <v>663</v>
      </c>
      <c r="B1564" s="4" t="s">
        <v>664</v>
      </c>
      <c r="C1564" s="3" t="s">
        <v>9</v>
      </c>
      <c r="D1564" s="3" t="s">
        <v>10</v>
      </c>
      <c r="E1564" s="5">
        <v>0.19</v>
      </c>
      <c r="F1564" s="6">
        <v>675.63</v>
      </c>
      <c r="G1564" s="6">
        <f t="shared" ref="G1564:G1567" si="65">F1564*E1564</f>
        <v>128.36969999999999</v>
      </c>
    </row>
    <row r="1565" spans="1:7" ht="21" customHeight="1">
      <c r="A1565" s="3" t="s">
        <v>665</v>
      </c>
      <c r="B1565" s="4" t="s">
        <v>666</v>
      </c>
      <c r="C1565" s="3" t="s">
        <v>9</v>
      </c>
      <c r="D1565" s="3" t="s">
        <v>18</v>
      </c>
      <c r="E1565" s="5">
        <v>15.2</v>
      </c>
      <c r="F1565" s="6">
        <v>9.6199999999999992</v>
      </c>
      <c r="G1565" s="6">
        <f t="shared" si="65"/>
        <v>146.22399999999999</v>
      </c>
    </row>
    <row r="1566" spans="1:7" ht="38.1" customHeight="1">
      <c r="A1566" s="3" t="s">
        <v>667</v>
      </c>
      <c r="B1566" s="4" t="s">
        <v>668</v>
      </c>
      <c r="C1566" s="3" t="s">
        <v>9</v>
      </c>
      <c r="D1566" s="3" t="s">
        <v>77</v>
      </c>
      <c r="E1566" s="5">
        <v>1.2</v>
      </c>
      <c r="F1566" s="6">
        <v>45.63</v>
      </c>
      <c r="G1566" s="6">
        <f t="shared" si="65"/>
        <v>54.756</v>
      </c>
    </row>
    <row r="1567" spans="1:7" ht="29.1" customHeight="1">
      <c r="A1567" s="3" t="s">
        <v>669</v>
      </c>
      <c r="B1567" s="4" t="s">
        <v>670</v>
      </c>
      <c r="C1567" s="3" t="s">
        <v>9</v>
      </c>
      <c r="D1567" s="3" t="s">
        <v>77</v>
      </c>
      <c r="E1567" s="5">
        <v>1.9</v>
      </c>
      <c r="F1567" s="6">
        <v>96.49</v>
      </c>
      <c r="G1567" s="6">
        <f t="shared" si="65"/>
        <v>183.33099999999999</v>
      </c>
    </row>
    <row r="1568" spans="1:7" ht="15" customHeight="1">
      <c r="A1568" s="1"/>
      <c r="B1568" s="1"/>
      <c r="C1568" s="1"/>
      <c r="D1568" s="1"/>
      <c r="E1568" s="24" t="s">
        <v>41</v>
      </c>
      <c r="F1568" s="24"/>
      <c r="G1568" s="7">
        <f>G1567+G1566+G1565+G1564+G1563</f>
        <v>521.95669999999996</v>
      </c>
    </row>
    <row r="1569" spans="1:8" ht="15" customHeight="1">
      <c r="A1569" s="1"/>
      <c r="B1569" s="1"/>
      <c r="C1569" s="1"/>
      <c r="D1569" s="1"/>
      <c r="E1569" s="25" t="s">
        <v>42</v>
      </c>
      <c r="F1569" s="25"/>
      <c r="G1569" s="17">
        <f>G1568+G1561+G1557</f>
        <v>612.55491999999992</v>
      </c>
      <c r="H1569">
        <v>612.54999999999995</v>
      </c>
    </row>
    <row r="1570" spans="1:8" ht="9.9499999999999993" customHeight="1">
      <c r="A1570" s="1"/>
      <c r="B1570" s="1"/>
      <c r="C1570" s="27"/>
      <c r="D1570" s="27"/>
      <c r="E1570" s="1"/>
      <c r="F1570" s="1"/>
      <c r="G1570" s="1"/>
    </row>
    <row r="1571" spans="1:8" ht="20.100000000000001" customHeight="1">
      <c r="A1571" s="28" t="s">
        <v>671</v>
      </c>
      <c r="B1571" s="28"/>
      <c r="C1571" s="28"/>
      <c r="D1571" s="28"/>
      <c r="E1571" s="28"/>
      <c r="F1571" s="28"/>
      <c r="G1571" s="28"/>
    </row>
    <row r="1572" spans="1:8" ht="15" customHeight="1">
      <c r="A1572" s="23" t="s">
        <v>1</v>
      </c>
      <c r="B1572" s="23"/>
      <c r="C1572" s="2" t="s">
        <v>2</v>
      </c>
      <c r="D1572" s="2" t="s">
        <v>3</v>
      </c>
      <c r="E1572" s="2" t="s">
        <v>4</v>
      </c>
      <c r="F1572" s="2" t="s">
        <v>5</v>
      </c>
      <c r="G1572" s="2" t="s">
        <v>6</v>
      </c>
    </row>
    <row r="1573" spans="1:8" ht="15" customHeight="1">
      <c r="A1573" s="3" t="s">
        <v>672</v>
      </c>
      <c r="B1573" s="4" t="s">
        <v>673</v>
      </c>
      <c r="C1573" s="3" t="s">
        <v>358</v>
      </c>
      <c r="D1573" s="3" t="s">
        <v>21</v>
      </c>
      <c r="E1573" s="5">
        <v>1.1000000000000001</v>
      </c>
      <c r="F1573" s="6">
        <v>15</v>
      </c>
      <c r="G1573" s="6">
        <v>16.5</v>
      </c>
    </row>
    <row r="1574" spans="1:8" ht="15" customHeight="1">
      <c r="A1574" s="1"/>
      <c r="B1574" s="1"/>
      <c r="C1574" s="1"/>
      <c r="D1574" s="1"/>
      <c r="E1574" s="24" t="s">
        <v>26</v>
      </c>
      <c r="F1574" s="24"/>
      <c r="G1574" s="7">
        <v>16.5</v>
      </c>
    </row>
    <row r="1575" spans="1:8" ht="15" customHeight="1">
      <c r="A1575" s="23" t="s">
        <v>27</v>
      </c>
      <c r="B1575" s="23"/>
      <c r="C1575" s="2" t="s">
        <v>2</v>
      </c>
      <c r="D1575" s="2" t="s">
        <v>3</v>
      </c>
      <c r="E1575" s="2" t="s">
        <v>4</v>
      </c>
      <c r="F1575" s="2" t="s">
        <v>5</v>
      </c>
      <c r="G1575" s="2" t="s">
        <v>6</v>
      </c>
    </row>
    <row r="1576" spans="1:8" ht="15" customHeight="1">
      <c r="A1576" s="3" t="s">
        <v>35</v>
      </c>
      <c r="B1576" s="4" t="s">
        <v>78</v>
      </c>
      <c r="C1576" s="3" t="s">
        <v>9</v>
      </c>
      <c r="D1576" s="3" t="s">
        <v>30</v>
      </c>
      <c r="E1576" s="5">
        <v>0.08</v>
      </c>
      <c r="F1576" s="6">
        <v>21.78</v>
      </c>
      <c r="G1576" s="6">
        <f>F1576*E1576</f>
        <v>1.7424000000000002</v>
      </c>
    </row>
    <row r="1577" spans="1:8" ht="18" customHeight="1">
      <c r="A1577" s="1"/>
      <c r="B1577" s="1"/>
      <c r="C1577" s="1"/>
      <c r="D1577" s="1"/>
      <c r="E1577" s="24" t="s">
        <v>37</v>
      </c>
      <c r="F1577" s="24"/>
      <c r="G1577" s="7">
        <f>G1576</f>
        <v>1.7424000000000002</v>
      </c>
    </row>
    <row r="1578" spans="1:8" ht="15" customHeight="1">
      <c r="A1578" s="1"/>
      <c r="B1578" s="1"/>
      <c r="C1578" s="1"/>
      <c r="D1578" s="1"/>
      <c r="E1578" s="25" t="s">
        <v>42</v>
      </c>
      <c r="F1578" s="25"/>
      <c r="G1578" s="17">
        <f>G1577+G1574</f>
        <v>18.2424</v>
      </c>
    </row>
  </sheetData>
  <mergeCells count="950">
    <mergeCell ref="A1572:B1572"/>
    <mergeCell ref="E1574:F1574"/>
    <mergeCell ref="A1575:B1575"/>
    <mergeCell ref="E1577:F1577"/>
    <mergeCell ref="E1578:F1578"/>
    <mergeCell ref="A1562:B1562"/>
    <mergeCell ref="E1568:F1568"/>
    <mergeCell ref="E1569:F1569"/>
    <mergeCell ref="C1570:D1570"/>
    <mergeCell ref="A1571:G1571"/>
    <mergeCell ref="A1554:G1554"/>
    <mergeCell ref="A1555:B1555"/>
    <mergeCell ref="E1557:F1557"/>
    <mergeCell ref="A1558:B1558"/>
    <mergeCell ref="E1561:F1561"/>
    <mergeCell ref="E1547:F1547"/>
    <mergeCell ref="A1548:B1548"/>
    <mergeCell ref="E1551:F1551"/>
    <mergeCell ref="E1552:F1552"/>
    <mergeCell ref="C1553:D1553"/>
    <mergeCell ref="E1538:F1538"/>
    <mergeCell ref="E1539:F1539"/>
    <mergeCell ref="C1540:D1540"/>
    <mergeCell ref="A1541:G1541"/>
    <mergeCell ref="A1542:B1542"/>
    <mergeCell ref="C1529:D1529"/>
    <mergeCell ref="A1530:G1530"/>
    <mergeCell ref="A1531:B1531"/>
    <mergeCell ref="E1535:F1535"/>
    <mergeCell ref="A1536:B1536"/>
    <mergeCell ref="A1520:B1520"/>
    <mergeCell ref="E1523:F1523"/>
    <mergeCell ref="A1524:B1524"/>
    <mergeCell ref="E1527:F1527"/>
    <mergeCell ref="E1528:F1528"/>
    <mergeCell ref="A1513:B1513"/>
    <mergeCell ref="E1516:F1516"/>
    <mergeCell ref="E1517:F1517"/>
    <mergeCell ref="C1518:D1518"/>
    <mergeCell ref="A1519:G1519"/>
    <mergeCell ref="E1505:F1505"/>
    <mergeCell ref="C1506:D1506"/>
    <mergeCell ref="A1507:G1507"/>
    <mergeCell ref="A1508:B1508"/>
    <mergeCell ref="E1512:F1512"/>
    <mergeCell ref="E1491:F1491"/>
    <mergeCell ref="A1492:B1492"/>
    <mergeCell ref="E1501:F1501"/>
    <mergeCell ref="A1502:B1502"/>
    <mergeCell ref="E1504:F1504"/>
    <mergeCell ref="E1468:F1468"/>
    <mergeCell ref="E1469:F1469"/>
    <mergeCell ref="C1470:D1470"/>
    <mergeCell ref="A1471:G1471"/>
    <mergeCell ref="A1472:B1472"/>
    <mergeCell ref="C1460:D1460"/>
    <mergeCell ref="A1461:G1461"/>
    <mergeCell ref="A1462:B1462"/>
    <mergeCell ref="E1464:F1464"/>
    <mergeCell ref="A1465:B1465"/>
    <mergeCell ref="A1452:B1452"/>
    <mergeCell ref="E1454:F1454"/>
    <mergeCell ref="A1455:B1455"/>
    <mergeCell ref="E1458:F1458"/>
    <mergeCell ref="E1459:F1459"/>
    <mergeCell ref="A1445:B1445"/>
    <mergeCell ref="E1448:F1448"/>
    <mergeCell ref="E1449:F1449"/>
    <mergeCell ref="C1450:D1450"/>
    <mergeCell ref="A1451:G1451"/>
    <mergeCell ref="E1439:F1439"/>
    <mergeCell ref="C1440:D1440"/>
    <mergeCell ref="A1441:G1441"/>
    <mergeCell ref="A1442:B1442"/>
    <mergeCell ref="E1444:F1444"/>
    <mergeCell ref="A1424:G1424"/>
    <mergeCell ref="A1425:B1425"/>
    <mergeCell ref="E1434:F1434"/>
    <mergeCell ref="A1435:B1435"/>
    <mergeCell ref="E1438:F1438"/>
    <mergeCell ref="E1417:F1417"/>
    <mergeCell ref="A1418:B1418"/>
    <mergeCell ref="E1421:F1421"/>
    <mergeCell ref="E1422:F1422"/>
    <mergeCell ref="C1423:D1423"/>
    <mergeCell ref="E1411:F1411"/>
    <mergeCell ref="E1412:F1412"/>
    <mergeCell ref="C1413:D1413"/>
    <mergeCell ref="A1414:G1414"/>
    <mergeCell ref="A1415:B1415"/>
    <mergeCell ref="C1403:D1403"/>
    <mergeCell ref="A1404:G1404"/>
    <mergeCell ref="A1405:B1405"/>
    <mergeCell ref="E1407:F1407"/>
    <mergeCell ref="A1408:B1408"/>
    <mergeCell ref="A1395:B1395"/>
    <mergeCell ref="E1398:F1398"/>
    <mergeCell ref="A1399:B1399"/>
    <mergeCell ref="E1401:F1401"/>
    <mergeCell ref="E1402:F1402"/>
    <mergeCell ref="E1389:F1389"/>
    <mergeCell ref="C1390:D1390"/>
    <mergeCell ref="A1391:G1391"/>
    <mergeCell ref="A1392:B1392"/>
    <mergeCell ref="E1394:F1394"/>
    <mergeCell ref="A1381:G1381"/>
    <mergeCell ref="A1382:B1382"/>
    <mergeCell ref="E1384:F1384"/>
    <mergeCell ref="A1385:B1385"/>
    <mergeCell ref="E1388:F1388"/>
    <mergeCell ref="E1375:F1375"/>
    <mergeCell ref="A1376:B1376"/>
    <mergeCell ref="E1378:F1378"/>
    <mergeCell ref="E1379:F1379"/>
    <mergeCell ref="C1380:D1380"/>
    <mergeCell ref="C1366:D1366"/>
    <mergeCell ref="A1367:G1367"/>
    <mergeCell ref="A1368:B1368"/>
    <mergeCell ref="E1371:F1371"/>
    <mergeCell ref="A1372:B1372"/>
    <mergeCell ref="A1358:B1358"/>
    <mergeCell ref="E1360:F1360"/>
    <mergeCell ref="A1361:B1361"/>
    <mergeCell ref="E1364:F1364"/>
    <mergeCell ref="E1365:F1365"/>
    <mergeCell ref="A1351:B1351"/>
    <mergeCell ref="E1354:F1354"/>
    <mergeCell ref="E1355:F1355"/>
    <mergeCell ref="C1356:D1356"/>
    <mergeCell ref="A1357:G1357"/>
    <mergeCell ref="E1345:F1345"/>
    <mergeCell ref="C1346:D1346"/>
    <mergeCell ref="A1347:G1347"/>
    <mergeCell ref="A1348:B1348"/>
    <mergeCell ref="E1350:F1350"/>
    <mergeCell ref="A1336:G1336"/>
    <mergeCell ref="A1337:B1337"/>
    <mergeCell ref="E1340:F1340"/>
    <mergeCell ref="A1341:B1341"/>
    <mergeCell ref="E1344:F1344"/>
    <mergeCell ref="E1329:F1329"/>
    <mergeCell ref="A1330:B1330"/>
    <mergeCell ref="E1333:F1333"/>
    <mergeCell ref="E1334:F1334"/>
    <mergeCell ref="C1335:D1335"/>
    <mergeCell ref="E1323:F1323"/>
    <mergeCell ref="E1324:F1324"/>
    <mergeCell ref="C1325:D1325"/>
    <mergeCell ref="A1326:G1326"/>
    <mergeCell ref="A1327:B1327"/>
    <mergeCell ref="C1316:D1316"/>
    <mergeCell ref="A1317:G1317"/>
    <mergeCell ref="A1318:B1318"/>
    <mergeCell ref="E1320:F1320"/>
    <mergeCell ref="A1321:B1321"/>
    <mergeCell ref="A1308:B1308"/>
    <mergeCell ref="E1310:F1310"/>
    <mergeCell ref="A1311:B1311"/>
    <mergeCell ref="E1314:F1314"/>
    <mergeCell ref="E1315:F1315"/>
    <mergeCell ref="A1300:B1300"/>
    <mergeCell ref="E1304:F1304"/>
    <mergeCell ref="E1305:F1305"/>
    <mergeCell ref="C1306:D1306"/>
    <mergeCell ref="A1307:G1307"/>
    <mergeCell ref="E1294:F1294"/>
    <mergeCell ref="C1295:D1295"/>
    <mergeCell ref="A1296:G1296"/>
    <mergeCell ref="A1297:B1297"/>
    <mergeCell ref="E1299:F1299"/>
    <mergeCell ref="A1284:G1284"/>
    <mergeCell ref="A1285:B1285"/>
    <mergeCell ref="E1289:F1289"/>
    <mergeCell ref="A1290:B1290"/>
    <mergeCell ref="E1293:F1293"/>
    <mergeCell ref="E1277:F1277"/>
    <mergeCell ref="A1278:B1278"/>
    <mergeCell ref="E1281:F1281"/>
    <mergeCell ref="E1282:F1282"/>
    <mergeCell ref="C1283:D1283"/>
    <mergeCell ref="E1271:F1271"/>
    <mergeCell ref="E1272:F1272"/>
    <mergeCell ref="C1273:D1273"/>
    <mergeCell ref="A1274:G1274"/>
    <mergeCell ref="A1275:B1275"/>
    <mergeCell ref="C1263:D1263"/>
    <mergeCell ref="A1264:G1264"/>
    <mergeCell ref="A1265:B1265"/>
    <mergeCell ref="E1267:F1267"/>
    <mergeCell ref="A1268:B1268"/>
    <mergeCell ref="A1256:B1256"/>
    <mergeCell ref="E1258:F1258"/>
    <mergeCell ref="A1259:B1259"/>
    <mergeCell ref="E1261:F1261"/>
    <mergeCell ref="E1262:F1262"/>
    <mergeCell ref="A1250:B1250"/>
    <mergeCell ref="E1252:F1252"/>
    <mergeCell ref="E1253:F1253"/>
    <mergeCell ref="C1254:D1254"/>
    <mergeCell ref="A1255:G1255"/>
    <mergeCell ref="A1241:G1241"/>
    <mergeCell ref="A1242:B1242"/>
    <mergeCell ref="E1245:F1245"/>
    <mergeCell ref="A1246:B1246"/>
    <mergeCell ref="E1249:F1249"/>
    <mergeCell ref="E1235:F1235"/>
    <mergeCell ref="A1236:B1236"/>
    <mergeCell ref="E1238:F1238"/>
    <mergeCell ref="E1239:F1239"/>
    <mergeCell ref="C1240:D1240"/>
    <mergeCell ref="C1227:D1227"/>
    <mergeCell ref="A1228:G1228"/>
    <mergeCell ref="A1229:B1229"/>
    <mergeCell ref="E1231:F1231"/>
    <mergeCell ref="A1232:B1232"/>
    <mergeCell ref="A1219:B1219"/>
    <mergeCell ref="E1221:F1221"/>
    <mergeCell ref="A1222:B1222"/>
    <mergeCell ref="E1225:F1225"/>
    <mergeCell ref="E1226:F1226"/>
    <mergeCell ref="A1212:B1212"/>
    <mergeCell ref="E1215:F1215"/>
    <mergeCell ref="E1216:F1216"/>
    <mergeCell ref="C1217:D1217"/>
    <mergeCell ref="A1218:G1218"/>
    <mergeCell ref="E1206:F1206"/>
    <mergeCell ref="C1207:D1207"/>
    <mergeCell ref="A1208:G1208"/>
    <mergeCell ref="A1209:B1209"/>
    <mergeCell ref="E1211:F1211"/>
    <mergeCell ref="A1197:G1197"/>
    <mergeCell ref="A1198:B1198"/>
    <mergeCell ref="E1201:F1201"/>
    <mergeCell ref="A1202:B1202"/>
    <mergeCell ref="E1205:F1205"/>
    <mergeCell ref="E1190:F1190"/>
    <mergeCell ref="A1191:B1191"/>
    <mergeCell ref="E1194:F1194"/>
    <mergeCell ref="E1195:F1195"/>
    <mergeCell ref="C1196:D1196"/>
    <mergeCell ref="E1183:F1183"/>
    <mergeCell ref="E1184:F1184"/>
    <mergeCell ref="C1185:D1185"/>
    <mergeCell ref="A1186:G1186"/>
    <mergeCell ref="A1187:B1187"/>
    <mergeCell ref="C1175:D1175"/>
    <mergeCell ref="A1176:G1176"/>
    <mergeCell ref="A1177:B1177"/>
    <mergeCell ref="E1180:F1180"/>
    <mergeCell ref="A1181:B1181"/>
    <mergeCell ref="A1165:B1165"/>
    <mergeCell ref="E1168:F1168"/>
    <mergeCell ref="A1169:B1169"/>
    <mergeCell ref="E1173:F1173"/>
    <mergeCell ref="E1174:F1174"/>
    <mergeCell ref="A1157:B1157"/>
    <mergeCell ref="E1161:F1161"/>
    <mergeCell ref="E1162:F1162"/>
    <mergeCell ref="C1163:D1163"/>
    <mergeCell ref="A1164:G1164"/>
    <mergeCell ref="E1150:F1150"/>
    <mergeCell ref="C1151:D1151"/>
    <mergeCell ref="A1152:G1152"/>
    <mergeCell ref="A1153:B1153"/>
    <mergeCell ref="E1156:F1156"/>
    <mergeCell ref="A1141:G1141"/>
    <mergeCell ref="A1142:B1142"/>
    <mergeCell ref="E1145:F1145"/>
    <mergeCell ref="A1146:B1146"/>
    <mergeCell ref="E1149:F1149"/>
    <mergeCell ref="E1135:F1135"/>
    <mergeCell ref="A1136:B1136"/>
    <mergeCell ref="E1138:F1138"/>
    <mergeCell ref="E1139:F1139"/>
    <mergeCell ref="C1140:D1140"/>
    <mergeCell ref="E1129:F1129"/>
    <mergeCell ref="E1130:F1130"/>
    <mergeCell ref="C1131:D1131"/>
    <mergeCell ref="A1132:G1132"/>
    <mergeCell ref="A1133:B1133"/>
    <mergeCell ref="A1116:B1116"/>
    <mergeCell ref="E1118:F1118"/>
    <mergeCell ref="A1119:B1119"/>
    <mergeCell ref="E1123:F1123"/>
    <mergeCell ref="A1124:B1124"/>
    <mergeCell ref="A1109:B1109"/>
    <mergeCell ref="E1112:F1112"/>
    <mergeCell ref="E1113:F1113"/>
    <mergeCell ref="C1114:D1114"/>
    <mergeCell ref="A1115:G1115"/>
    <mergeCell ref="E1101:F1101"/>
    <mergeCell ref="C1102:D1102"/>
    <mergeCell ref="A1103:G1103"/>
    <mergeCell ref="A1104:B1104"/>
    <mergeCell ref="E1108:F1108"/>
    <mergeCell ref="A1092:G1092"/>
    <mergeCell ref="A1093:B1093"/>
    <mergeCell ref="E1096:F1096"/>
    <mergeCell ref="A1097:B1097"/>
    <mergeCell ref="E1100:F1100"/>
    <mergeCell ref="E1085:F1085"/>
    <mergeCell ref="A1086:B1086"/>
    <mergeCell ref="E1089:F1089"/>
    <mergeCell ref="E1090:F1090"/>
    <mergeCell ref="C1091:D1091"/>
    <mergeCell ref="E1078:F1078"/>
    <mergeCell ref="E1079:F1079"/>
    <mergeCell ref="C1080:D1080"/>
    <mergeCell ref="A1081:G1081"/>
    <mergeCell ref="A1082:B1082"/>
    <mergeCell ref="C1070:D1070"/>
    <mergeCell ref="A1071:G1071"/>
    <mergeCell ref="A1072:B1072"/>
    <mergeCell ref="E1074:F1074"/>
    <mergeCell ref="A1075:B1075"/>
    <mergeCell ref="A1062:B1062"/>
    <mergeCell ref="E1065:F1065"/>
    <mergeCell ref="A1066:B1066"/>
    <mergeCell ref="E1068:F1068"/>
    <mergeCell ref="E1069:F1069"/>
    <mergeCell ref="E1053:F1053"/>
    <mergeCell ref="C1054:D1054"/>
    <mergeCell ref="A1055:G1055"/>
    <mergeCell ref="A1056:B1056"/>
    <mergeCell ref="E1061:F1061"/>
    <mergeCell ref="A1045:G1045"/>
    <mergeCell ref="A1046:B1046"/>
    <mergeCell ref="E1048:F1048"/>
    <mergeCell ref="A1049:B1049"/>
    <mergeCell ref="E1052:F1052"/>
    <mergeCell ref="E1039:F1039"/>
    <mergeCell ref="A1040:B1040"/>
    <mergeCell ref="E1042:F1042"/>
    <mergeCell ref="E1043:F1043"/>
    <mergeCell ref="C1044:D1044"/>
    <mergeCell ref="E1032:F1032"/>
    <mergeCell ref="E1033:F1033"/>
    <mergeCell ref="C1034:D1034"/>
    <mergeCell ref="A1035:G1035"/>
    <mergeCell ref="A1036:B1036"/>
    <mergeCell ref="A1023:B1023"/>
    <mergeCell ref="E1026:F1026"/>
    <mergeCell ref="A1027:B1027"/>
    <mergeCell ref="E1029:F1029"/>
    <mergeCell ref="A1030:B1030"/>
    <mergeCell ref="A1017:B1017"/>
    <mergeCell ref="E1019:F1019"/>
    <mergeCell ref="E1020:F1020"/>
    <mergeCell ref="C1021:D1021"/>
    <mergeCell ref="A1022:G1022"/>
    <mergeCell ref="A1010:B1010"/>
    <mergeCell ref="E1013:F1013"/>
    <mergeCell ref="E1014:F1014"/>
    <mergeCell ref="C1015:D1015"/>
    <mergeCell ref="A1016:G1016"/>
    <mergeCell ref="E1004:F1004"/>
    <mergeCell ref="C1005:D1005"/>
    <mergeCell ref="A1006:G1006"/>
    <mergeCell ref="A1007:B1007"/>
    <mergeCell ref="E1009:F1009"/>
    <mergeCell ref="A995:G995"/>
    <mergeCell ref="A996:B996"/>
    <mergeCell ref="E999:F999"/>
    <mergeCell ref="A1000:B1000"/>
    <mergeCell ref="E1003:F1003"/>
    <mergeCell ref="E988:F988"/>
    <mergeCell ref="A989:B989"/>
    <mergeCell ref="E992:F992"/>
    <mergeCell ref="E993:F993"/>
    <mergeCell ref="C994:D994"/>
    <mergeCell ref="E981:F981"/>
    <mergeCell ref="E982:F982"/>
    <mergeCell ref="C983:D983"/>
    <mergeCell ref="A984:G984"/>
    <mergeCell ref="A985:B985"/>
    <mergeCell ref="A973:B973"/>
    <mergeCell ref="E975:F975"/>
    <mergeCell ref="A976:B976"/>
    <mergeCell ref="E978:F978"/>
    <mergeCell ref="A979:B979"/>
    <mergeCell ref="A966:B966"/>
    <mergeCell ref="E969:F969"/>
    <mergeCell ref="E970:F970"/>
    <mergeCell ref="C971:D971"/>
    <mergeCell ref="A972:G972"/>
    <mergeCell ref="E959:F959"/>
    <mergeCell ref="C960:D960"/>
    <mergeCell ref="A961:G961"/>
    <mergeCell ref="A962:B962"/>
    <mergeCell ref="E965:F965"/>
    <mergeCell ref="E952:F952"/>
    <mergeCell ref="A953:B953"/>
    <mergeCell ref="E955:F955"/>
    <mergeCell ref="A956:B956"/>
    <mergeCell ref="E958:F958"/>
    <mergeCell ref="E946:F946"/>
    <mergeCell ref="E947:F947"/>
    <mergeCell ref="C948:D948"/>
    <mergeCell ref="A949:G949"/>
    <mergeCell ref="A950:B950"/>
    <mergeCell ref="C937:D937"/>
    <mergeCell ref="A938:G938"/>
    <mergeCell ref="A939:B939"/>
    <mergeCell ref="E942:F942"/>
    <mergeCell ref="A943:B943"/>
    <mergeCell ref="A928:B928"/>
    <mergeCell ref="E931:F931"/>
    <mergeCell ref="A932:B932"/>
    <mergeCell ref="E935:F935"/>
    <mergeCell ref="E936:F936"/>
    <mergeCell ref="A921:B921"/>
    <mergeCell ref="E924:F924"/>
    <mergeCell ref="E925:F925"/>
    <mergeCell ref="C926:D926"/>
    <mergeCell ref="A927:G927"/>
    <mergeCell ref="E913:F913"/>
    <mergeCell ref="C914:D914"/>
    <mergeCell ref="A915:G915"/>
    <mergeCell ref="A916:B916"/>
    <mergeCell ref="E920:F920"/>
    <mergeCell ref="E905:F905"/>
    <mergeCell ref="A906:B906"/>
    <mergeCell ref="E909:F909"/>
    <mergeCell ref="A910:B910"/>
    <mergeCell ref="E912:F912"/>
    <mergeCell ref="E896:F896"/>
    <mergeCell ref="E897:F897"/>
    <mergeCell ref="C898:D898"/>
    <mergeCell ref="A899:G899"/>
    <mergeCell ref="A900:B900"/>
    <mergeCell ref="C885:D885"/>
    <mergeCell ref="A886:G886"/>
    <mergeCell ref="A887:B887"/>
    <mergeCell ref="E892:F892"/>
    <mergeCell ref="A893:B893"/>
    <mergeCell ref="A874:B874"/>
    <mergeCell ref="E879:F879"/>
    <mergeCell ref="A880:B880"/>
    <mergeCell ref="E883:F883"/>
    <mergeCell ref="E884:F884"/>
    <mergeCell ref="A867:B867"/>
    <mergeCell ref="E870:F870"/>
    <mergeCell ref="E871:F871"/>
    <mergeCell ref="C872:D872"/>
    <mergeCell ref="A873:G873"/>
    <mergeCell ref="E859:F859"/>
    <mergeCell ref="C860:D860"/>
    <mergeCell ref="A861:G861"/>
    <mergeCell ref="A862:B862"/>
    <mergeCell ref="E866:F866"/>
    <mergeCell ref="A849:G849"/>
    <mergeCell ref="A850:B850"/>
    <mergeCell ref="E854:F854"/>
    <mergeCell ref="A855:B855"/>
    <mergeCell ref="E858:F858"/>
    <mergeCell ref="E841:F841"/>
    <mergeCell ref="A842:B842"/>
    <mergeCell ref="E846:F846"/>
    <mergeCell ref="E847:F847"/>
    <mergeCell ref="C848:D848"/>
    <mergeCell ref="E821:F821"/>
    <mergeCell ref="E822:F822"/>
    <mergeCell ref="C823:D823"/>
    <mergeCell ref="A824:G824"/>
    <mergeCell ref="A825:B825"/>
    <mergeCell ref="C810:D810"/>
    <mergeCell ref="A811:G811"/>
    <mergeCell ref="A812:B812"/>
    <mergeCell ref="E817:F817"/>
    <mergeCell ref="A818:B818"/>
    <mergeCell ref="A799:B799"/>
    <mergeCell ref="E804:F804"/>
    <mergeCell ref="A805:B805"/>
    <mergeCell ref="E808:F808"/>
    <mergeCell ref="E809:F809"/>
    <mergeCell ref="A792:B792"/>
    <mergeCell ref="E795:F795"/>
    <mergeCell ref="E796:F796"/>
    <mergeCell ref="C797:D797"/>
    <mergeCell ref="A798:G798"/>
    <mergeCell ref="E783:F783"/>
    <mergeCell ref="C784:D784"/>
    <mergeCell ref="A785:G785"/>
    <mergeCell ref="A786:B786"/>
    <mergeCell ref="E791:F791"/>
    <mergeCell ref="A772:G772"/>
    <mergeCell ref="A773:B773"/>
    <mergeCell ref="E778:F778"/>
    <mergeCell ref="A779:B779"/>
    <mergeCell ref="E782:F782"/>
    <mergeCell ref="E766:F766"/>
    <mergeCell ref="A767:B767"/>
    <mergeCell ref="E769:F769"/>
    <mergeCell ref="E770:F770"/>
    <mergeCell ref="C771:D771"/>
    <mergeCell ref="E759:F759"/>
    <mergeCell ref="E760:F760"/>
    <mergeCell ref="C761:D761"/>
    <mergeCell ref="A762:G762"/>
    <mergeCell ref="A763:B763"/>
    <mergeCell ref="C751:D751"/>
    <mergeCell ref="A752:G752"/>
    <mergeCell ref="A753:B753"/>
    <mergeCell ref="E755:F755"/>
    <mergeCell ref="A756:B756"/>
    <mergeCell ref="A744:B744"/>
    <mergeCell ref="E746:F746"/>
    <mergeCell ref="A747:B747"/>
    <mergeCell ref="E749:F749"/>
    <mergeCell ref="E750:F750"/>
    <mergeCell ref="E738:F738"/>
    <mergeCell ref="C739:D739"/>
    <mergeCell ref="A740:G740"/>
    <mergeCell ref="A741:B741"/>
    <mergeCell ref="E743:F743"/>
    <mergeCell ref="A729:G729"/>
    <mergeCell ref="A730:B730"/>
    <mergeCell ref="E733:F733"/>
    <mergeCell ref="A734:B734"/>
    <mergeCell ref="E737:F737"/>
    <mergeCell ref="E722:F722"/>
    <mergeCell ref="A723:B723"/>
    <mergeCell ref="E726:F726"/>
    <mergeCell ref="E727:F727"/>
    <mergeCell ref="C728:D728"/>
    <mergeCell ref="E715:F715"/>
    <mergeCell ref="E716:F716"/>
    <mergeCell ref="C717:D717"/>
    <mergeCell ref="A718:G718"/>
    <mergeCell ref="A719:B719"/>
    <mergeCell ref="C706:D706"/>
    <mergeCell ref="A707:G707"/>
    <mergeCell ref="A708:B708"/>
    <mergeCell ref="E711:F711"/>
    <mergeCell ref="A712:B712"/>
    <mergeCell ref="A698:B698"/>
    <mergeCell ref="E701:F701"/>
    <mergeCell ref="A702:B702"/>
    <mergeCell ref="E704:F704"/>
    <mergeCell ref="E705:F705"/>
    <mergeCell ref="A691:B691"/>
    <mergeCell ref="E694:F694"/>
    <mergeCell ref="E695:F695"/>
    <mergeCell ref="C696:D696"/>
    <mergeCell ref="A697:G697"/>
    <mergeCell ref="E684:F684"/>
    <mergeCell ref="C685:D685"/>
    <mergeCell ref="A686:G686"/>
    <mergeCell ref="A687:B687"/>
    <mergeCell ref="E690:F690"/>
    <mergeCell ref="E676:F676"/>
    <mergeCell ref="A677:B677"/>
    <mergeCell ref="E680:F680"/>
    <mergeCell ref="A681:B681"/>
    <mergeCell ref="E683:F683"/>
    <mergeCell ref="E669:F669"/>
    <mergeCell ref="E670:F670"/>
    <mergeCell ref="C671:D671"/>
    <mergeCell ref="A672:G672"/>
    <mergeCell ref="A673:B673"/>
    <mergeCell ref="C661:D661"/>
    <mergeCell ref="A662:G662"/>
    <mergeCell ref="A663:B663"/>
    <mergeCell ref="E665:F665"/>
    <mergeCell ref="A666:B666"/>
    <mergeCell ref="A652:B652"/>
    <mergeCell ref="E655:F655"/>
    <mergeCell ref="A656:B656"/>
    <mergeCell ref="E659:F659"/>
    <mergeCell ref="E660:F660"/>
    <mergeCell ref="A645:B645"/>
    <mergeCell ref="E648:F648"/>
    <mergeCell ref="E649:F649"/>
    <mergeCell ref="C650:D650"/>
    <mergeCell ref="A651:G651"/>
    <mergeCell ref="E637:F637"/>
    <mergeCell ref="C638:D638"/>
    <mergeCell ref="A639:G639"/>
    <mergeCell ref="A640:B640"/>
    <mergeCell ref="E644:F644"/>
    <mergeCell ref="A627:G627"/>
    <mergeCell ref="A628:B628"/>
    <mergeCell ref="E632:F632"/>
    <mergeCell ref="A633:B633"/>
    <mergeCell ref="E636:F636"/>
    <mergeCell ref="E620:F620"/>
    <mergeCell ref="A621:B621"/>
    <mergeCell ref="E624:F624"/>
    <mergeCell ref="E625:F625"/>
    <mergeCell ref="C626:D626"/>
    <mergeCell ref="E612:F612"/>
    <mergeCell ref="E613:F613"/>
    <mergeCell ref="C614:D614"/>
    <mergeCell ref="A615:G615"/>
    <mergeCell ref="A616:B616"/>
    <mergeCell ref="C602:D602"/>
    <mergeCell ref="A603:G603"/>
    <mergeCell ref="A604:B604"/>
    <mergeCell ref="E608:F608"/>
    <mergeCell ref="A609:B609"/>
    <mergeCell ref="A594:B594"/>
    <mergeCell ref="E596:F596"/>
    <mergeCell ref="A597:B597"/>
    <mergeCell ref="E600:F600"/>
    <mergeCell ref="E601:F601"/>
    <mergeCell ref="A587:B587"/>
    <mergeCell ref="E590:F590"/>
    <mergeCell ref="E591:F591"/>
    <mergeCell ref="C592:D592"/>
    <mergeCell ref="A593:G593"/>
    <mergeCell ref="E581:F581"/>
    <mergeCell ref="C582:D582"/>
    <mergeCell ref="A583:G583"/>
    <mergeCell ref="A584:B584"/>
    <mergeCell ref="E586:F586"/>
    <mergeCell ref="E569:F569"/>
    <mergeCell ref="A570:B570"/>
    <mergeCell ref="E576:F576"/>
    <mergeCell ref="A577:B577"/>
    <mergeCell ref="E580:F580"/>
    <mergeCell ref="E562:F562"/>
    <mergeCell ref="E563:F563"/>
    <mergeCell ref="C564:D564"/>
    <mergeCell ref="A565:G565"/>
    <mergeCell ref="A566:B566"/>
    <mergeCell ref="A548:B548"/>
    <mergeCell ref="E551:F551"/>
    <mergeCell ref="A552:B552"/>
    <mergeCell ref="E558:F558"/>
    <mergeCell ref="A559:B559"/>
    <mergeCell ref="A541:B541"/>
    <mergeCell ref="E544:F544"/>
    <mergeCell ref="E545:F545"/>
    <mergeCell ref="C546:D546"/>
    <mergeCell ref="A547:G547"/>
    <mergeCell ref="A529:G529"/>
    <mergeCell ref="A530:B530"/>
    <mergeCell ref="E533:F533"/>
    <mergeCell ref="A534:B534"/>
    <mergeCell ref="E540:F540"/>
    <mergeCell ref="E522:F522"/>
    <mergeCell ref="A523:B523"/>
    <mergeCell ref="E526:F526"/>
    <mergeCell ref="E527:F527"/>
    <mergeCell ref="C528:D528"/>
    <mergeCell ref="C510:D510"/>
    <mergeCell ref="A511:G511"/>
    <mergeCell ref="A512:B512"/>
    <mergeCell ref="E515:F515"/>
    <mergeCell ref="A516:B516"/>
    <mergeCell ref="A501:B501"/>
    <mergeCell ref="E504:F504"/>
    <mergeCell ref="A505:B505"/>
    <mergeCell ref="E508:F508"/>
    <mergeCell ref="E509:F509"/>
    <mergeCell ref="A494:B494"/>
    <mergeCell ref="E497:F497"/>
    <mergeCell ref="E498:F498"/>
    <mergeCell ref="C499:D499"/>
    <mergeCell ref="A500:G500"/>
    <mergeCell ref="E488:F488"/>
    <mergeCell ref="C489:D489"/>
    <mergeCell ref="A490:G490"/>
    <mergeCell ref="A491:B491"/>
    <mergeCell ref="E493:F493"/>
    <mergeCell ref="A480:G480"/>
    <mergeCell ref="A481:B481"/>
    <mergeCell ref="E483:F483"/>
    <mergeCell ref="A484:B484"/>
    <mergeCell ref="E487:F487"/>
    <mergeCell ref="E473:F473"/>
    <mergeCell ref="A474:B474"/>
    <mergeCell ref="E477:F477"/>
    <mergeCell ref="E478:F478"/>
    <mergeCell ref="C479:D479"/>
    <mergeCell ref="E467:F467"/>
    <mergeCell ref="E468:F468"/>
    <mergeCell ref="C469:D469"/>
    <mergeCell ref="A470:G470"/>
    <mergeCell ref="A471:B471"/>
    <mergeCell ref="C459:D459"/>
    <mergeCell ref="A460:G460"/>
    <mergeCell ref="A461:B461"/>
    <mergeCell ref="E464:F464"/>
    <mergeCell ref="A465:B465"/>
    <mergeCell ref="A450:B450"/>
    <mergeCell ref="E453:F453"/>
    <mergeCell ref="A454:B454"/>
    <mergeCell ref="E457:F457"/>
    <mergeCell ref="E458:F458"/>
    <mergeCell ref="E441:F441"/>
    <mergeCell ref="A442:B442"/>
    <mergeCell ref="E446:F446"/>
    <mergeCell ref="A447:B447"/>
    <mergeCell ref="E449:F449"/>
    <mergeCell ref="E435:F435"/>
    <mergeCell ref="E436:F436"/>
    <mergeCell ref="C437:D437"/>
    <mergeCell ref="A438:G438"/>
    <mergeCell ref="A439:B439"/>
    <mergeCell ref="A425:B425"/>
    <mergeCell ref="E427:F427"/>
    <mergeCell ref="A428:B428"/>
    <mergeCell ref="E431:F431"/>
    <mergeCell ref="A432:B432"/>
    <mergeCell ref="A415:G415"/>
    <mergeCell ref="A416:B416"/>
    <mergeCell ref="E418:F418"/>
    <mergeCell ref="A419:B419"/>
    <mergeCell ref="E424:F424"/>
    <mergeCell ref="E408:F408"/>
    <mergeCell ref="A409:B409"/>
    <mergeCell ref="E412:F412"/>
    <mergeCell ref="E413:F413"/>
    <mergeCell ref="C414:D414"/>
    <mergeCell ref="A396:B396"/>
    <mergeCell ref="E401:F401"/>
    <mergeCell ref="A402:B402"/>
    <mergeCell ref="E404:F404"/>
    <mergeCell ref="A405:B405"/>
    <mergeCell ref="E390:F390"/>
    <mergeCell ref="C391:D391"/>
    <mergeCell ref="A392:G392"/>
    <mergeCell ref="A393:B393"/>
    <mergeCell ref="E395:F395"/>
    <mergeCell ref="E384:F384"/>
    <mergeCell ref="C385:D385"/>
    <mergeCell ref="A386:G386"/>
    <mergeCell ref="A387:B387"/>
    <mergeCell ref="E389:F389"/>
    <mergeCell ref="A375:G375"/>
    <mergeCell ref="A376:B376"/>
    <mergeCell ref="E379:F379"/>
    <mergeCell ref="A380:B380"/>
    <mergeCell ref="E383:F383"/>
    <mergeCell ref="E368:F368"/>
    <mergeCell ref="A369:B369"/>
    <mergeCell ref="E372:F372"/>
    <mergeCell ref="E373:F373"/>
    <mergeCell ref="C374:D374"/>
    <mergeCell ref="E360:F360"/>
    <mergeCell ref="E361:F361"/>
    <mergeCell ref="C362:D362"/>
    <mergeCell ref="A363:G363"/>
    <mergeCell ref="A364:B364"/>
    <mergeCell ref="C350:D350"/>
    <mergeCell ref="A351:G351"/>
    <mergeCell ref="A352:B352"/>
    <mergeCell ref="E356:F356"/>
    <mergeCell ref="A357:B357"/>
    <mergeCell ref="A340:B340"/>
    <mergeCell ref="E344:F344"/>
    <mergeCell ref="A345:B345"/>
    <mergeCell ref="E348:F348"/>
    <mergeCell ref="E349:F349"/>
    <mergeCell ref="A333:B333"/>
    <mergeCell ref="E336:F336"/>
    <mergeCell ref="E337:F337"/>
    <mergeCell ref="C338:D338"/>
    <mergeCell ref="A339:G339"/>
    <mergeCell ref="E325:F325"/>
    <mergeCell ref="C326:D326"/>
    <mergeCell ref="A327:G327"/>
    <mergeCell ref="A328:B328"/>
    <mergeCell ref="E332:F332"/>
    <mergeCell ref="A315:G315"/>
    <mergeCell ref="A316:B316"/>
    <mergeCell ref="E320:F320"/>
    <mergeCell ref="A321:B321"/>
    <mergeCell ref="E324:F324"/>
    <mergeCell ref="E308:F308"/>
    <mergeCell ref="A309:B309"/>
    <mergeCell ref="E312:F312"/>
    <mergeCell ref="E313:F313"/>
    <mergeCell ref="C314:D314"/>
    <mergeCell ref="E300:F300"/>
    <mergeCell ref="E301:F301"/>
    <mergeCell ref="C302:D302"/>
    <mergeCell ref="A303:G303"/>
    <mergeCell ref="A304:B304"/>
    <mergeCell ref="C290:D290"/>
    <mergeCell ref="A291:G291"/>
    <mergeCell ref="A292:B292"/>
    <mergeCell ref="E296:F296"/>
    <mergeCell ref="A297:B297"/>
    <mergeCell ref="A280:B280"/>
    <mergeCell ref="E284:F284"/>
    <mergeCell ref="A285:B285"/>
    <mergeCell ref="E288:F288"/>
    <mergeCell ref="E289:F289"/>
    <mergeCell ref="A273:B273"/>
    <mergeCell ref="E276:F276"/>
    <mergeCell ref="E277:F277"/>
    <mergeCell ref="C278:D278"/>
    <mergeCell ref="A279:G279"/>
    <mergeCell ref="E265:F265"/>
    <mergeCell ref="C266:D266"/>
    <mergeCell ref="A267:G267"/>
    <mergeCell ref="A268:B268"/>
    <mergeCell ref="E272:F272"/>
    <mergeCell ref="A255:G255"/>
    <mergeCell ref="A256:B256"/>
    <mergeCell ref="E260:F260"/>
    <mergeCell ref="A261:B261"/>
    <mergeCell ref="E264:F264"/>
    <mergeCell ref="E248:F248"/>
    <mergeCell ref="A249:B249"/>
    <mergeCell ref="E252:F252"/>
    <mergeCell ref="E253:F253"/>
    <mergeCell ref="C254:D254"/>
    <mergeCell ref="E240:F240"/>
    <mergeCell ref="E241:F241"/>
    <mergeCell ref="C242:D242"/>
    <mergeCell ref="A243:G243"/>
    <mergeCell ref="A244:B244"/>
    <mergeCell ref="C230:D230"/>
    <mergeCell ref="A231:G231"/>
    <mergeCell ref="A232:B232"/>
    <mergeCell ref="E236:F236"/>
    <mergeCell ref="A237:B237"/>
    <mergeCell ref="A220:B220"/>
    <mergeCell ref="E224:F224"/>
    <mergeCell ref="A225:B225"/>
    <mergeCell ref="E228:F228"/>
    <mergeCell ref="E229:F229"/>
    <mergeCell ref="A213:B213"/>
    <mergeCell ref="E216:F216"/>
    <mergeCell ref="E217:F217"/>
    <mergeCell ref="C218:D218"/>
    <mergeCell ref="A219:G219"/>
    <mergeCell ref="E205:F205"/>
    <mergeCell ref="C206:D206"/>
    <mergeCell ref="A207:G207"/>
    <mergeCell ref="A208:B208"/>
    <mergeCell ref="E212:F212"/>
    <mergeCell ref="A194:G194"/>
    <mergeCell ref="A195:B195"/>
    <mergeCell ref="E200:F200"/>
    <mergeCell ref="A201:B201"/>
    <mergeCell ref="E204:F204"/>
    <mergeCell ref="E187:F187"/>
    <mergeCell ref="A188:B188"/>
    <mergeCell ref="E191:F191"/>
    <mergeCell ref="E192:F192"/>
    <mergeCell ref="C193:D193"/>
    <mergeCell ref="E178:F178"/>
    <mergeCell ref="E179:F179"/>
    <mergeCell ref="C180:D180"/>
    <mergeCell ref="A181:G181"/>
    <mergeCell ref="A182:B182"/>
    <mergeCell ref="C167:D167"/>
    <mergeCell ref="A168:G168"/>
    <mergeCell ref="A169:B169"/>
    <mergeCell ref="E174:F174"/>
    <mergeCell ref="A175:B175"/>
    <mergeCell ref="A156:B156"/>
    <mergeCell ref="E161:F161"/>
    <mergeCell ref="A162:B162"/>
    <mergeCell ref="E165:F165"/>
    <mergeCell ref="E166:F166"/>
    <mergeCell ref="A149:B149"/>
    <mergeCell ref="E152:F152"/>
    <mergeCell ref="E153:F153"/>
    <mergeCell ref="C154:D154"/>
    <mergeCell ref="A155:G155"/>
    <mergeCell ref="E141:F141"/>
    <mergeCell ref="C142:D142"/>
    <mergeCell ref="A143:G143"/>
    <mergeCell ref="A144:B144"/>
    <mergeCell ref="E148:F148"/>
    <mergeCell ref="A133:G133"/>
    <mergeCell ref="A134:B134"/>
    <mergeCell ref="E136:F136"/>
    <mergeCell ref="A137:B137"/>
    <mergeCell ref="E140:F140"/>
    <mergeCell ref="E126:F126"/>
    <mergeCell ref="A127:B127"/>
    <mergeCell ref="E130:F130"/>
    <mergeCell ref="E131:F131"/>
    <mergeCell ref="C132:D132"/>
    <mergeCell ref="E118:F118"/>
    <mergeCell ref="E119:F119"/>
    <mergeCell ref="C120:D120"/>
    <mergeCell ref="A121:G121"/>
    <mergeCell ref="A122:B122"/>
    <mergeCell ref="E109:F109"/>
    <mergeCell ref="E110:F110"/>
    <mergeCell ref="C111:D111"/>
    <mergeCell ref="A112:G112"/>
    <mergeCell ref="A113:B113"/>
    <mergeCell ref="E100:F100"/>
    <mergeCell ref="E101:F101"/>
    <mergeCell ref="C102:D102"/>
    <mergeCell ref="A103:G103"/>
    <mergeCell ref="A104:B104"/>
    <mergeCell ref="E91:F91"/>
    <mergeCell ref="E92:F92"/>
    <mergeCell ref="C93:D93"/>
    <mergeCell ref="A94:G94"/>
    <mergeCell ref="A95:B95"/>
    <mergeCell ref="E82:F82"/>
    <mergeCell ref="E83:F83"/>
    <mergeCell ref="C84:D84"/>
    <mergeCell ref="A85:G85"/>
    <mergeCell ref="A86:B86"/>
    <mergeCell ref="E73:F73"/>
    <mergeCell ref="E74:F74"/>
    <mergeCell ref="C75:D75"/>
    <mergeCell ref="A76:G76"/>
    <mergeCell ref="A77:B77"/>
    <mergeCell ref="E64:F64"/>
    <mergeCell ref="E65:F65"/>
    <mergeCell ref="C66:D66"/>
    <mergeCell ref="A67:G67"/>
    <mergeCell ref="A68:B68"/>
    <mergeCell ref="C52:D52"/>
    <mergeCell ref="A53:G53"/>
    <mergeCell ref="A54:B54"/>
    <mergeCell ref="E60:F60"/>
    <mergeCell ref="A61:B61"/>
    <mergeCell ref="C42:D42"/>
    <mergeCell ref="A43:G43"/>
    <mergeCell ref="A44:B44"/>
    <mergeCell ref="E50:F50"/>
    <mergeCell ref="E51:F51"/>
    <mergeCell ref="C36:D36"/>
    <mergeCell ref="A37:G37"/>
    <mergeCell ref="A38:B38"/>
    <mergeCell ref="E40:F40"/>
    <mergeCell ref="E41:F41"/>
    <mergeCell ref="C30:D30"/>
    <mergeCell ref="A31:G31"/>
    <mergeCell ref="A32:B32"/>
    <mergeCell ref="E34:F34"/>
    <mergeCell ref="E35:F35"/>
    <mergeCell ref="C24:D24"/>
    <mergeCell ref="A25:G25"/>
    <mergeCell ref="A26:B26"/>
    <mergeCell ref="E28:F28"/>
    <mergeCell ref="E29:F29"/>
    <mergeCell ref="A14:B14"/>
    <mergeCell ref="E19:F19"/>
    <mergeCell ref="A20:B20"/>
    <mergeCell ref="E22:F22"/>
    <mergeCell ref="E23:F23"/>
    <mergeCell ref="A1:G1"/>
    <mergeCell ref="C2:D2"/>
    <mergeCell ref="A3:G3"/>
    <mergeCell ref="A4:B4"/>
    <mergeCell ref="E13:F13"/>
  </mergeCells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2025-03-10T13:43:38Z</dcterms:created>
  <dcterms:modified xsi:type="dcterms:W3CDTF">2025-03-14T12:26:46Z</dcterms:modified>
</cp:coreProperties>
</file>